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davydov\Desktop\В работе_Давыдов Н.С\Раскрытие\2017\"/>
    </mc:Choice>
  </mc:AlternateContent>
  <bookViews>
    <workbookView xWindow="0" yWindow="0" windowWidth="28800" windowHeight="12435" tabRatio="624" firstSheet="1" activeTab="2"/>
  </bookViews>
  <sheets>
    <sheet name="Каменск-Уральский" sheetId="5" r:id="rId1"/>
    <sheet name="Краснотурьнск" sheetId="6" r:id="rId2"/>
    <sheet name="Нижние Серги" sheetId="19" r:id="rId3"/>
    <sheet name="Ревда" sheetId="13" r:id="rId4"/>
    <sheet name="Серов" sheetId="8" r:id="rId5"/>
    <sheet name="Североуральск" sheetId="14" r:id="rId6"/>
    <sheet name="Среднеуральск" sheetId="15" r:id="rId7"/>
    <sheet name="итого" sheetId="22" r:id="rId8"/>
    <sheet name="Отчет о совместимости" sheetId="4" r:id="rId9"/>
  </sheets>
  <definedNames>
    <definedName name="_xlnm._FilterDatabase" localSheetId="0" hidden="1">'Каменск-Уральский'!$A$10:$AK$135</definedName>
    <definedName name="_xlnm._FilterDatabase" localSheetId="1" hidden="1">Краснотурьнск!$A$10:$AJ$38</definedName>
    <definedName name="_xlnm._FilterDatabase" localSheetId="2" hidden="1">'Нижние Серги'!$A$10:$AJ$111</definedName>
    <definedName name="_xlnm._FilterDatabase" localSheetId="3" hidden="1">Ревда!$A$10:$AJ$67</definedName>
    <definedName name="_xlnm._FilterDatabase" localSheetId="5" hidden="1">Североуральск!$A$10:$AJ$97</definedName>
    <definedName name="_xlnm._FilterDatabase" localSheetId="4" hidden="1">Серов!$A$10:$AJ$48</definedName>
    <definedName name="_xlnm._FilterDatabase" localSheetId="6" hidden="1">Среднеуральск!$A$10:$AJ$42</definedName>
    <definedName name="_xlnm.Print_Titles" localSheetId="0">'Каменск-Уральский'!$6:$9</definedName>
    <definedName name="_xlnm.Print_Area" localSheetId="0">'Каменск-Уральский'!$A$1:$AJ$13</definedName>
  </definedNames>
  <calcPr calcId="152511" refMode="R1C1"/>
  <fileRecoveryPr autoRecover="0"/>
</workbook>
</file>

<file path=xl/calcChain.xml><?xml version="1.0" encoding="utf-8"?>
<calcChain xmlns="http://schemas.openxmlformats.org/spreadsheetml/2006/main">
  <c r="Q16" i="8" l="1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14" i="8"/>
  <c r="Q15" i="8"/>
  <c r="M11" i="22" l="1"/>
  <c r="AG12" i="19"/>
  <c r="AG13" i="19"/>
  <c r="AG14" i="19"/>
  <c r="AG15" i="19"/>
  <c r="AG16" i="19"/>
  <c r="AG17" i="19"/>
  <c r="AG18" i="19"/>
  <c r="AG19" i="19"/>
  <c r="AG20" i="19"/>
  <c r="AG21" i="19"/>
  <c r="AG22" i="19"/>
  <c r="AG23" i="19"/>
  <c r="AG24" i="19"/>
  <c r="AG25" i="19"/>
  <c r="AG26" i="19"/>
  <c r="AG27" i="19"/>
  <c r="AG28" i="19"/>
  <c r="AG29" i="19"/>
  <c r="AG30" i="19"/>
  <c r="AG31" i="19"/>
  <c r="AG32" i="19"/>
  <c r="AG33" i="19"/>
  <c r="AG34" i="19"/>
  <c r="AG35" i="19"/>
  <c r="AG36" i="19"/>
  <c r="AG37" i="19"/>
  <c r="AG38" i="19"/>
  <c r="AG39" i="19"/>
  <c r="AG40" i="19"/>
  <c r="AG41" i="19"/>
  <c r="AG42" i="19"/>
  <c r="AG43" i="19"/>
  <c r="AG44" i="19"/>
  <c r="AG45" i="19"/>
  <c r="AG46" i="19"/>
  <c r="AG47" i="19"/>
  <c r="AG48" i="19"/>
  <c r="AG49" i="19"/>
  <c r="AG50" i="19"/>
  <c r="AG51" i="19"/>
  <c r="AG52" i="19"/>
  <c r="AG53" i="19"/>
  <c r="AG54" i="19"/>
  <c r="AG55" i="19"/>
  <c r="AG56" i="19"/>
  <c r="AG57" i="19"/>
  <c r="AG58" i="19"/>
  <c r="AG59" i="19"/>
  <c r="AG60" i="19"/>
  <c r="AG61" i="19"/>
  <c r="AG62" i="19"/>
  <c r="AG63" i="19"/>
  <c r="AG64" i="19"/>
  <c r="AG65" i="19"/>
  <c r="AG66" i="19"/>
  <c r="AG67" i="19"/>
  <c r="AG68" i="19"/>
  <c r="AG69" i="19"/>
  <c r="AG70" i="19"/>
  <c r="AG71" i="19"/>
  <c r="AG72" i="19"/>
  <c r="AG73" i="19"/>
  <c r="AG74" i="19"/>
  <c r="AG75" i="19"/>
  <c r="AG76" i="19"/>
  <c r="AG77" i="19"/>
  <c r="AG78" i="19"/>
  <c r="AG79" i="19"/>
  <c r="AG80" i="19"/>
  <c r="AG81" i="19"/>
  <c r="AG82" i="19"/>
  <c r="AG83" i="19"/>
  <c r="AG84" i="19"/>
  <c r="AG85" i="19"/>
  <c r="AG86" i="19"/>
  <c r="AG87" i="19"/>
  <c r="AG88" i="19"/>
  <c r="AG89" i="19"/>
  <c r="AG90" i="19"/>
  <c r="AG91" i="19"/>
  <c r="AG92" i="19"/>
  <c r="AG93" i="19"/>
  <c r="AG94" i="19"/>
  <c r="AG95" i="19"/>
  <c r="AG96" i="19"/>
  <c r="AG97" i="19"/>
  <c r="AG98" i="19"/>
  <c r="AG99" i="19"/>
  <c r="AG100" i="19"/>
  <c r="AG101" i="19"/>
  <c r="AG102" i="19"/>
  <c r="AG103" i="19"/>
  <c r="AG104" i="19"/>
  <c r="AG105" i="19"/>
  <c r="AG106" i="19"/>
  <c r="AG107" i="19"/>
  <c r="AG108" i="19"/>
  <c r="AG109" i="19"/>
  <c r="AG110" i="19"/>
  <c r="AG111" i="19"/>
  <c r="AG11" i="19"/>
  <c r="AG12" i="13"/>
  <c r="AG13" i="13"/>
  <c r="AG14" i="13"/>
  <c r="AG15" i="13"/>
  <c r="AG16" i="13"/>
  <c r="AG17" i="13"/>
  <c r="AG18" i="13"/>
  <c r="AG19" i="13"/>
  <c r="AG20" i="13"/>
  <c r="AG21" i="13"/>
  <c r="AG22" i="13"/>
  <c r="AG23" i="13"/>
  <c r="AG24" i="13"/>
  <c r="AG25" i="13"/>
  <c r="AG26" i="13"/>
  <c r="AG27" i="13"/>
  <c r="AG28" i="13"/>
  <c r="AG29" i="13"/>
  <c r="AG30" i="13"/>
  <c r="AG31" i="13"/>
  <c r="AG32" i="13"/>
  <c r="AG33" i="13"/>
  <c r="AG34" i="13"/>
  <c r="AG35" i="13"/>
  <c r="AG36" i="13"/>
  <c r="AG37" i="13"/>
  <c r="AG38" i="13"/>
  <c r="AG39" i="13"/>
  <c r="AG40" i="13"/>
  <c r="AG41" i="13"/>
  <c r="AG42" i="13"/>
  <c r="AG43" i="13"/>
  <c r="AG44" i="13"/>
  <c r="AG45" i="13"/>
  <c r="AG46" i="13"/>
  <c r="AG47" i="13"/>
  <c r="AG48" i="13"/>
  <c r="AG49" i="13"/>
  <c r="AG50" i="13"/>
  <c r="AG51" i="13"/>
  <c r="AG52" i="13"/>
  <c r="AG53" i="13"/>
  <c r="AG54" i="13"/>
  <c r="AG55" i="13"/>
  <c r="AG56" i="13"/>
  <c r="AG57" i="13"/>
  <c r="AG58" i="13"/>
  <c r="AG59" i="13"/>
  <c r="AG60" i="13"/>
  <c r="AG61" i="13"/>
  <c r="AG62" i="13"/>
  <c r="AG63" i="13"/>
  <c r="AG64" i="13"/>
  <c r="AG65" i="13"/>
  <c r="AG66" i="13"/>
  <c r="AG67" i="13"/>
  <c r="AG12" i="15"/>
  <c r="AG13" i="15"/>
  <c r="AG14" i="15"/>
  <c r="AG15" i="15"/>
  <c r="AG16" i="15"/>
  <c r="AG17" i="15"/>
  <c r="AG18" i="15"/>
  <c r="AG19" i="15"/>
  <c r="AG20" i="15"/>
  <c r="AG21" i="15"/>
  <c r="AG22" i="15"/>
  <c r="AG23" i="15"/>
  <c r="AG24" i="15"/>
  <c r="AG25" i="15"/>
  <c r="AG26" i="15"/>
  <c r="AG27" i="15"/>
  <c r="AG28" i="15"/>
  <c r="AG29" i="15"/>
  <c r="AG30" i="15"/>
  <c r="AG31" i="15"/>
  <c r="AG32" i="15"/>
  <c r="AG33" i="15"/>
  <c r="AG34" i="15"/>
  <c r="AG35" i="15"/>
  <c r="AG36" i="15"/>
  <c r="AG37" i="15"/>
  <c r="AG38" i="15"/>
  <c r="AG39" i="15"/>
  <c r="AG40" i="15"/>
  <c r="AG41" i="15"/>
  <c r="AG42" i="15"/>
  <c r="Q11" i="19"/>
  <c r="Z11" i="19"/>
  <c r="AC11" i="19" s="1"/>
  <c r="Q12" i="19"/>
  <c r="Z12" i="19"/>
  <c r="AC12" i="19" s="1"/>
  <c r="Q13" i="19"/>
  <c r="Z13" i="19"/>
  <c r="AC13" i="19" s="1"/>
  <c r="Q14" i="19"/>
  <c r="Z14" i="19"/>
  <c r="AC14" i="19" s="1"/>
  <c r="Q15" i="19"/>
  <c r="Z15" i="19"/>
  <c r="AC15" i="19" s="1"/>
  <c r="Q16" i="19"/>
  <c r="Z16" i="19"/>
  <c r="AC16" i="19" s="1"/>
  <c r="Q17" i="19"/>
  <c r="Z17" i="19"/>
  <c r="AC17" i="19" s="1"/>
  <c r="Q18" i="19"/>
  <c r="Z18" i="19"/>
  <c r="AC18" i="19" s="1"/>
  <c r="Q19" i="19"/>
  <c r="Z19" i="19"/>
  <c r="AC19" i="19" s="1"/>
  <c r="Q20" i="19"/>
  <c r="Z20" i="19"/>
  <c r="AC20" i="19" s="1"/>
  <c r="Q21" i="19"/>
  <c r="Z21" i="19"/>
  <c r="AC21" i="19" s="1"/>
  <c r="Q22" i="19"/>
  <c r="Z22" i="19"/>
  <c r="AC22" i="19" s="1"/>
  <c r="Q23" i="19"/>
  <c r="Z23" i="19"/>
  <c r="AC23" i="19" s="1"/>
  <c r="Q24" i="19"/>
  <c r="Z24" i="19"/>
  <c r="AC24" i="19" s="1"/>
  <c r="Q25" i="19"/>
  <c r="Z25" i="19"/>
  <c r="AC25" i="19" s="1"/>
  <c r="Q26" i="19"/>
  <c r="Z26" i="19"/>
  <c r="AC26" i="19" s="1"/>
  <c r="Q27" i="19"/>
  <c r="Z27" i="19"/>
  <c r="AC27" i="19" s="1"/>
  <c r="Q28" i="19"/>
  <c r="Z28" i="19"/>
  <c r="AC28" i="19" s="1"/>
  <c r="Q29" i="19"/>
  <c r="Z29" i="19"/>
  <c r="AC29" i="19" s="1"/>
  <c r="Q30" i="19"/>
  <c r="Z30" i="19"/>
  <c r="AC30" i="19" s="1"/>
  <c r="Q31" i="19"/>
  <c r="Z31" i="19"/>
  <c r="AC31" i="19" s="1"/>
  <c r="Q32" i="19"/>
  <c r="Z32" i="19"/>
  <c r="AC32" i="19" s="1"/>
  <c r="Q33" i="19"/>
  <c r="Z33" i="19"/>
  <c r="AC33" i="19" s="1"/>
  <c r="Q34" i="19"/>
  <c r="Z34" i="19"/>
  <c r="AC34" i="19" s="1"/>
  <c r="Q35" i="19"/>
  <c r="Z35" i="19"/>
  <c r="AC35" i="19" s="1"/>
  <c r="Q36" i="19"/>
  <c r="Z36" i="19"/>
  <c r="AC36" i="19" s="1"/>
  <c r="Q37" i="19"/>
  <c r="Z37" i="19"/>
  <c r="AC37" i="19" s="1"/>
  <c r="Q38" i="19"/>
  <c r="Z38" i="19"/>
  <c r="AC38" i="19" s="1"/>
  <c r="Q39" i="19"/>
  <c r="Z39" i="19"/>
  <c r="AC39" i="19" s="1"/>
  <c r="Q40" i="19"/>
  <c r="Z40" i="19"/>
  <c r="AC40" i="19" s="1"/>
  <c r="Q41" i="19"/>
  <c r="Z41" i="19"/>
  <c r="AC41" i="19" s="1"/>
  <c r="Q42" i="19"/>
  <c r="Z42" i="19"/>
  <c r="AC42" i="19" s="1"/>
  <c r="Q43" i="19"/>
  <c r="Z43" i="19"/>
  <c r="AC43" i="19" s="1"/>
  <c r="Q44" i="19"/>
  <c r="Z44" i="19"/>
  <c r="AC44" i="19" s="1"/>
  <c r="Q45" i="19"/>
  <c r="Z45" i="19"/>
  <c r="AC45" i="19" s="1"/>
  <c r="Q46" i="19"/>
  <c r="Z46" i="19"/>
  <c r="AC46" i="19" s="1"/>
  <c r="Q47" i="19"/>
  <c r="Z47" i="19"/>
  <c r="AC47" i="19" s="1"/>
  <c r="Q48" i="19"/>
  <c r="Z48" i="19"/>
  <c r="AC48" i="19" s="1"/>
  <c r="Q49" i="19"/>
  <c r="Z49" i="19"/>
  <c r="AC49" i="19" s="1"/>
  <c r="Q50" i="19"/>
  <c r="Z50" i="19"/>
  <c r="AC50" i="19" s="1"/>
  <c r="Q51" i="19"/>
  <c r="Z51" i="19"/>
  <c r="AC51" i="19" s="1"/>
  <c r="Q52" i="19"/>
  <c r="Z52" i="19"/>
  <c r="AC52" i="19" s="1"/>
  <c r="Q53" i="19"/>
  <c r="Z53" i="19"/>
  <c r="AC53" i="19" s="1"/>
  <c r="Q54" i="19"/>
  <c r="Z54" i="19"/>
  <c r="AC54" i="19" s="1"/>
  <c r="Q55" i="19"/>
  <c r="Z55" i="19"/>
  <c r="AC55" i="19" s="1"/>
  <c r="Q56" i="19"/>
  <c r="Z56" i="19"/>
  <c r="AC56" i="19" s="1"/>
  <c r="Q57" i="19"/>
  <c r="Z57" i="19"/>
  <c r="AC57" i="19" s="1"/>
  <c r="Q58" i="19"/>
  <c r="Z58" i="19"/>
  <c r="AC58" i="19" s="1"/>
  <c r="Q59" i="19"/>
  <c r="Z59" i="19"/>
  <c r="AC59" i="19" s="1"/>
  <c r="Q60" i="19"/>
  <c r="Z60" i="19"/>
  <c r="AC60" i="19" s="1"/>
  <c r="Q61" i="19"/>
  <c r="Z61" i="19"/>
  <c r="AC61" i="19" s="1"/>
  <c r="Q62" i="19"/>
  <c r="Z62" i="19"/>
  <c r="AC62" i="19" s="1"/>
  <c r="Q63" i="19"/>
  <c r="Z63" i="19"/>
  <c r="AC63" i="19" s="1"/>
  <c r="Q64" i="19"/>
  <c r="Z64" i="19"/>
  <c r="AC64" i="19" s="1"/>
  <c r="Q65" i="19"/>
  <c r="Z65" i="19"/>
  <c r="AC65" i="19" s="1"/>
  <c r="Q66" i="19"/>
  <c r="Z66" i="19"/>
  <c r="AC66" i="19" s="1"/>
  <c r="Q67" i="19"/>
  <c r="Z67" i="19"/>
  <c r="AC67" i="19" s="1"/>
  <c r="Q68" i="19"/>
  <c r="Z68" i="19"/>
  <c r="AC68" i="19" s="1"/>
  <c r="Q69" i="19"/>
  <c r="Z69" i="19"/>
  <c r="AC69" i="19" s="1"/>
  <c r="Q70" i="19"/>
  <c r="Z70" i="19"/>
  <c r="AC70" i="19" s="1"/>
  <c r="Q71" i="19"/>
  <c r="Z71" i="19"/>
  <c r="AC71" i="19" s="1"/>
  <c r="Q72" i="19"/>
  <c r="Z72" i="19"/>
  <c r="AC72" i="19" s="1"/>
  <c r="Q73" i="19"/>
  <c r="Z73" i="19"/>
  <c r="AC73" i="19" s="1"/>
  <c r="Q74" i="19"/>
  <c r="Z74" i="19"/>
  <c r="AC74" i="19" s="1"/>
  <c r="Q75" i="19"/>
  <c r="Z75" i="19"/>
  <c r="AC75" i="19" s="1"/>
  <c r="Q76" i="19"/>
  <c r="Z76" i="19"/>
  <c r="AC76" i="19" s="1"/>
  <c r="Q77" i="19"/>
  <c r="Z77" i="19"/>
  <c r="AC77" i="19" s="1"/>
  <c r="Q78" i="19"/>
  <c r="Z78" i="19"/>
  <c r="AC78" i="19" s="1"/>
  <c r="Q79" i="19"/>
  <c r="Z79" i="19"/>
  <c r="AC79" i="19" s="1"/>
  <c r="Q80" i="19"/>
  <c r="Z80" i="19"/>
  <c r="AC80" i="19" s="1"/>
  <c r="Q81" i="19"/>
  <c r="Z81" i="19"/>
  <c r="AC81" i="19" s="1"/>
  <c r="Q82" i="19"/>
  <c r="Z82" i="19"/>
  <c r="AC82" i="19" s="1"/>
  <c r="Q83" i="19"/>
  <c r="Z83" i="19"/>
  <c r="AC83" i="19" s="1"/>
  <c r="Q84" i="19"/>
  <c r="Z84" i="19"/>
  <c r="AC84" i="19" s="1"/>
  <c r="Q85" i="19"/>
  <c r="Z85" i="19"/>
  <c r="AC85" i="19" s="1"/>
  <c r="Q86" i="19"/>
  <c r="Z86" i="19"/>
  <c r="AC86" i="19" s="1"/>
  <c r="Q87" i="19"/>
  <c r="Z87" i="19"/>
  <c r="AC87" i="19" s="1"/>
  <c r="Q88" i="19"/>
  <c r="Z88" i="19"/>
  <c r="AC88" i="19" s="1"/>
  <c r="Q89" i="19"/>
  <c r="Z89" i="19"/>
  <c r="AC89" i="19" s="1"/>
  <c r="Q90" i="19"/>
  <c r="Z90" i="19"/>
  <c r="AC90" i="19" s="1"/>
  <c r="Q91" i="19"/>
  <c r="Z91" i="19"/>
  <c r="AC91" i="19" s="1"/>
  <c r="Q92" i="19"/>
  <c r="Z92" i="19"/>
  <c r="AC92" i="19" s="1"/>
  <c r="Q93" i="19"/>
  <c r="Z93" i="19"/>
  <c r="AC93" i="19" s="1"/>
  <c r="Q94" i="19"/>
  <c r="Z94" i="19"/>
  <c r="AC94" i="19" s="1"/>
  <c r="Q95" i="19"/>
  <c r="Z95" i="19"/>
  <c r="AC95" i="19" s="1"/>
  <c r="Q96" i="19"/>
  <c r="Z96" i="19"/>
  <c r="AC96" i="19" s="1"/>
  <c r="Q97" i="19"/>
  <c r="Z97" i="19"/>
  <c r="AC97" i="19"/>
  <c r="Q98" i="19"/>
  <c r="Z98" i="19"/>
  <c r="AC98" i="19" s="1"/>
  <c r="Q99" i="19"/>
  <c r="Z99" i="19"/>
  <c r="AC99" i="19" s="1"/>
  <c r="Q100" i="19"/>
  <c r="Z100" i="19"/>
  <c r="AC100" i="19" s="1"/>
  <c r="Q101" i="19"/>
  <c r="Z101" i="19"/>
  <c r="AC101" i="19"/>
  <c r="Q102" i="19"/>
  <c r="Z102" i="19"/>
  <c r="AC102" i="19" s="1"/>
  <c r="Q103" i="19"/>
  <c r="Z103" i="19"/>
  <c r="AC103" i="19" s="1"/>
  <c r="Q104" i="19"/>
  <c r="Z104" i="19"/>
  <c r="AC104" i="19" s="1"/>
  <c r="Q105" i="19"/>
  <c r="Z105" i="19"/>
  <c r="AC105" i="19"/>
  <c r="Q106" i="19"/>
  <c r="Z106" i="19"/>
  <c r="AC106" i="19" s="1"/>
  <c r="Q107" i="19"/>
  <c r="Z107" i="19"/>
  <c r="AC107" i="19" s="1"/>
  <c r="Q108" i="19"/>
  <c r="Z108" i="19"/>
  <c r="AC108" i="19" s="1"/>
  <c r="Q109" i="19"/>
  <c r="Z109" i="19"/>
  <c r="AC109" i="19"/>
  <c r="Q110" i="19"/>
  <c r="Z110" i="19"/>
  <c r="AC110" i="19" s="1"/>
  <c r="Q111" i="19"/>
  <c r="Z111" i="19"/>
  <c r="AC111" i="19" s="1"/>
  <c r="AG63" i="5" l="1"/>
  <c r="F15" i="22"/>
  <c r="G15" i="22"/>
  <c r="H15" i="22"/>
  <c r="I15" i="22"/>
  <c r="J15" i="22"/>
  <c r="K15" i="22"/>
  <c r="D15" i="22"/>
  <c r="Q93" i="14" l="1"/>
  <c r="Z93" i="14"/>
  <c r="AC93" i="14" s="1"/>
  <c r="AG93" i="14"/>
  <c r="Q94" i="14"/>
  <c r="Z94" i="14"/>
  <c r="AC94" i="14" s="1"/>
  <c r="AG94" i="14"/>
  <c r="AG48" i="8" l="1"/>
  <c r="Z48" i="8"/>
  <c r="AC48" i="8" s="1"/>
  <c r="AG47" i="8"/>
  <c r="Z47" i="8"/>
  <c r="AC47" i="8" s="1"/>
  <c r="Z46" i="8"/>
  <c r="AC46" i="8" s="1"/>
  <c r="AG89" i="14"/>
  <c r="Z89" i="14"/>
  <c r="AC89" i="14" s="1"/>
  <c r="Q89" i="14"/>
  <c r="Q67" i="13" l="1"/>
  <c r="AG97" i="14"/>
  <c r="Z97" i="14"/>
  <c r="AC97" i="14" s="1"/>
  <c r="Q97" i="14"/>
  <c r="AG96" i="14" l="1"/>
  <c r="Z96" i="14"/>
  <c r="AC96" i="14" s="1"/>
  <c r="Q96" i="14"/>
  <c r="AG135" i="5"/>
  <c r="Z135" i="5"/>
  <c r="AC135" i="5" s="1"/>
  <c r="Q135" i="5"/>
  <c r="AG95" i="14" l="1"/>
  <c r="Z95" i="14"/>
  <c r="AC95" i="14" s="1"/>
  <c r="Q95" i="14"/>
  <c r="AG134" i="5"/>
  <c r="Z134" i="5"/>
  <c r="AC134" i="5" s="1"/>
  <c r="Q134" i="5"/>
  <c r="AG133" i="5"/>
  <c r="Z133" i="5"/>
  <c r="AC133" i="5" s="1"/>
  <c r="Q133" i="5"/>
  <c r="AG38" i="6" l="1"/>
  <c r="Z38" i="6"/>
  <c r="AC38" i="6" s="1"/>
  <c r="Q38" i="6"/>
  <c r="Z66" i="13"/>
  <c r="AC66" i="13" s="1"/>
  <c r="Q66" i="13"/>
  <c r="AG132" i="5"/>
  <c r="Z132" i="5"/>
  <c r="AC132" i="5" s="1"/>
  <c r="Q132" i="5"/>
  <c r="AG92" i="14" l="1"/>
  <c r="Z92" i="14"/>
  <c r="AC92" i="14" s="1"/>
  <c r="Q92" i="14"/>
  <c r="AG131" i="5"/>
  <c r="Z131" i="5"/>
  <c r="AC131" i="5" s="1"/>
  <c r="Q131" i="5"/>
  <c r="Q64" i="13" l="1"/>
  <c r="Z64" i="13"/>
  <c r="AC64" i="13" s="1"/>
  <c r="Q65" i="13"/>
  <c r="Z65" i="13"/>
  <c r="AC65" i="13" s="1"/>
  <c r="AG41" i="8" l="1"/>
  <c r="AC41" i="8"/>
  <c r="Z41" i="8"/>
  <c r="AG23" i="8" l="1"/>
  <c r="AC23" i="8"/>
  <c r="Z23" i="8"/>
  <c r="AG22" i="8"/>
  <c r="Z22" i="8"/>
  <c r="AC22" i="8" s="1"/>
  <c r="Z24" i="8"/>
  <c r="AC24" i="8" s="1"/>
  <c r="AG24" i="8"/>
  <c r="AG91" i="14" l="1"/>
  <c r="Z91" i="14"/>
  <c r="AC91" i="14" s="1"/>
  <c r="Q91" i="14"/>
  <c r="Z63" i="13" l="1"/>
  <c r="AC63" i="13" s="1"/>
  <c r="Q63" i="13"/>
  <c r="AG90" i="14" l="1"/>
  <c r="Z90" i="14"/>
  <c r="AC90" i="14" s="1"/>
  <c r="Q90" i="14"/>
  <c r="Z40" i="15" l="1"/>
  <c r="AC40" i="15" s="1"/>
  <c r="Q40" i="15"/>
  <c r="Z41" i="15" l="1"/>
  <c r="AC41" i="15" s="1"/>
  <c r="Q41" i="15"/>
  <c r="AG45" i="8"/>
  <c r="Z45" i="8"/>
  <c r="AC45" i="8" s="1"/>
  <c r="Q130" i="5" l="1"/>
  <c r="Z130" i="5"/>
  <c r="AC130" i="5" s="1"/>
  <c r="AG130" i="5"/>
  <c r="AC42" i="15"/>
  <c r="Z42" i="15"/>
  <c r="Q42" i="15"/>
  <c r="AG129" i="5"/>
  <c r="Z129" i="5"/>
  <c r="AC129" i="5" s="1"/>
  <c r="Q129" i="5"/>
  <c r="AG128" i="5" l="1"/>
  <c r="Z128" i="5"/>
  <c r="AC128" i="5" s="1"/>
  <c r="AG88" i="14" l="1"/>
  <c r="AC88" i="14"/>
  <c r="Q88" i="14"/>
  <c r="AG87" i="14"/>
  <c r="AC87" i="14"/>
  <c r="Q87" i="14"/>
  <c r="Q62" i="13" l="1"/>
  <c r="Z62" i="13"/>
  <c r="AC62" i="13" s="1"/>
  <c r="AG44" i="8"/>
  <c r="Z44" i="8"/>
  <c r="AC44" i="8" s="1"/>
  <c r="AG86" i="14"/>
  <c r="Z86" i="14"/>
  <c r="AC86" i="14" s="1"/>
  <c r="Q86" i="14"/>
  <c r="AG127" i="5"/>
  <c r="Z127" i="5"/>
  <c r="AC127" i="5" s="1"/>
  <c r="Q127" i="5"/>
  <c r="AG37" i="6" l="1"/>
  <c r="Z37" i="6"/>
  <c r="AC37" i="6" s="1"/>
  <c r="Q37" i="6"/>
  <c r="Z36" i="6"/>
  <c r="AC36" i="6" s="1"/>
  <c r="Q36" i="6"/>
  <c r="Z61" i="13" l="1"/>
  <c r="AC61" i="13" s="1"/>
  <c r="Q61" i="13"/>
  <c r="Q126" i="5" l="1"/>
  <c r="Z126" i="5"/>
  <c r="AC126" i="5" s="1"/>
  <c r="AG126" i="5"/>
  <c r="AG85" i="14" l="1"/>
  <c r="Z85" i="14"/>
  <c r="AC85" i="14" s="1"/>
  <c r="Q85" i="14"/>
  <c r="Q125" i="5" l="1"/>
  <c r="Z125" i="5"/>
  <c r="AC125" i="5" s="1"/>
  <c r="AG125" i="5"/>
  <c r="Z12" i="15"/>
  <c r="AC12" i="15" s="1"/>
  <c r="Z13" i="15"/>
  <c r="AC13" i="15" s="1"/>
  <c r="Z14" i="15"/>
  <c r="AC14" i="15" s="1"/>
  <c r="Z15" i="15"/>
  <c r="AC15" i="15" s="1"/>
  <c r="Z16" i="15"/>
  <c r="AC16" i="15" s="1"/>
  <c r="Z17" i="15"/>
  <c r="AC17" i="15" s="1"/>
  <c r="Z18" i="15"/>
  <c r="AC18" i="15" s="1"/>
  <c r="Z19" i="15"/>
  <c r="AC19" i="15" s="1"/>
  <c r="Z20" i="15"/>
  <c r="AC20" i="15" s="1"/>
  <c r="Z21" i="15"/>
  <c r="AC21" i="15" s="1"/>
  <c r="Z22" i="15"/>
  <c r="AC22" i="15" s="1"/>
  <c r="Z23" i="15"/>
  <c r="AC23" i="15" s="1"/>
  <c r="Z24" i="15"/>
  <c r="AC24" i="15" s="1"/>
  <c r="Z25" i="15"/>
  <c r="AC25" i="15" s="1"/>
  <c r="Z26" i="15"/>
  <c r="AC26" i="15" s="1"/>
  <c r="Z27" i="15"/>
  <c r="AC27" i="15" s="1"/>
  <c r="Z28" i="15"/>
  <c r="AC28" i="15" s="1"/>
  <c r="Z29" i="15"/>
  <c r="AC29" i="15" s="1"/>
  <c r="Z30" i="15"/>
  <c r="AC30" i="15" s="1"/>
  <c r="Z31" i="15"/>
  <c r="AC31" i="15" s="1"/>
  <c r="Z32" i="15"/>
  <c r="AC32" i="15" s="1"/>
  <c r="Z33" i="15"/>
  <c r="AC33" i="15" s="1"/>
  <c r="Z34" i="15"/>
  <c r="AC34" i="15" s="1"/>
  <c r="Z35" i="15"/>
  <c r="AC35" i="15" s="1"/>
  <c r="Z36" i="15"/>
  <c r="AC36" i="15" s="1"/>
  <c r="Z37" i="15"/>
  <c r="AC37" i="15" s="1"/>
  <c r="Z38" i="15"/>
  <c r="AC38" i="15" s="1"/>
  <c r="Z39" i="15"/>
  <c r="AC39" i="15" s="1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AG12" i="14"/>
  <c r="AG13" i="14"/>
  <c r="AG14" i="14"/>
  <c r="AG15" i="14"/>
  <c r="AG16" i="14"/>
  <c r="AG17" i="14"/>
  <c r="AG18" i="14"/>
  <c r="AG19" i="14"/>
  <c r="AG20" i="14"/>
  <c r="AG21" i="14"/>
  <c r="AG22" i="14"/>
  <c r="AG23" i="14"/>
  <c r="AG24" i="14"/>
  <c r="AG25" i="14"/>
  <c r="AG26" i="14"/>
  <c r="AG27" i="14"/>
  <c r="AG28" i="14"/>
  <c r="AG29" i="14"/>
  <c r="AG30" i="14"/>
  <c r="AG31" i="14"/>
  <c r="AG32" i="14"/>
  <c r="AG33" i="14"/>
  <c r="AG34" i="14"/>
  <c r="AG35" i="14"/>
  <c r="AG36" i="14"/>
  <c r="AG37" i="14"/>
  <c r="AG38" i="14"/>
  <c r="AG39" i="14"/>
  <c r="AG40" i="14"/>
  <c r="AG41" i="14"/>
  <c r="AG42" i="14"/>
  <c r="AG43" i="14"/>
  <c r="AG44" i="14"/>
  <c r="AG45" i="14"/>
  <c r="AG46" i="14"/>
  <c r="AG47" i="14"/>
  <c r="AG48" i="14"/>
  <c r="AG49" i="14"/>
  <c r="AG50" i="14"/>
  <c r="AG51" i="14"/>
  <c r="AG52" i="14"/>
  <c r="AG53" i="14"/>
  <c r="AG54" i="14"/>
  <c r="AG55" i="14"/>
  <c r="AG56" i="14"/>
  <c r="AG57" i="14"/>
  <c r="AG58" i="14"/>
  <c r="AG59" i="14"/>
  <c r="AG60" i="14"/>
  <c r="AG61" i="14"/>
  <c r="AG62" i="14"/>
  <c r="AG63" i="14"/>
  <c r="AG64" i="14"/>
  <c r="AG65" i="14"/>
  <c r="AG66" i="14"/>
  <c r="AG67" i="14"/>
  <c r="AG68" i="14"/>
  <c r="AG69" i="14"/>
  <c r="AG70" i="14"/>
  <c r="AG71" i="14"/>
  <c r="AG72" i="14"/>
  <c r="AG73" i="14"/>
  <c r="AG74" i="14"/>
  <c r="AG75" i="14"/>
  <c r="AG76" i="14"/>
  <c r="AG77" i="14"/>
  <c r="AG78" i="14"/>
  <c r="AG79" i="14"/>
  <c r="AG80" i="14"/>
  <c r="AG81" i="14"/>
  <c r="AG82" i="14"/>
  <c r="AG83" i="14"/>
  <c r="AG84" i="14"/>
  <c r="Z12" i="14"/>
  <c r="AC12" i="14" s="1"/>
  <c r="Z13" i="14"/>
  <c r="AC13" i="14" s="1"/>
  <c r="Z14" i="14"/>
  <c r="AC14" i="14" s="1"/>
  <c r="Z15" i="14"/>
  <c r="AC15" i="14" s="1"/>
  <c r="Z16" i="14"/>
  <c r="AC16" i="14" s="1"/>
  <c r="Z17" i="14"/>
  <c r="AC17" i="14" s="1"/>
  <c r="Z18" i="14"/>
  <c r="AC18" i="14" s="1"/>
  <c r="Z19" i="14"/>
  <c r="AC19" i="14" s="1"/>
  <c r="Z20" i="14"/>
  <c r="AC20" i="14" s="1"/>
  <c r="Z21" i="14"/>
  <c r="AC21" i="14" s="1"/>
  <c r="Z22" i="14"/>
  <c r="AC22" i="14" s="1"/>
  <c r="Z23" i="14"/>
  <c r="AC23" i="14" s="1"/>
  <c r="Z24" i="14"/>
  <c r="AC24" i="14" s="1"/>
  <c r="Z25" i="14"/>
  <c r="AC25" i="14" s="1"/>
  <c r="Z26" i="14"/>
  <c r="AC26" i="14" s="1"/>
  <c r="Z27" i="14"/>
  <c r="AC27" i="14" s="1"/>
  <c r="Z28" i="14"/>
  <c r="AC28" i="14" s="1"/>
  <c r="Z29" i="14"/>
  <c r="AC29" i="14" s="1"/>
  <c r="Z30" i="14"/>
  <c r="AC30" i="14" s="1"/>
  <c r="Z31" i="14"/>
  <c r="AC31" i="14" s="1"/>
  <c r="Z32" i="14"/>
  <c r="AC32" i="14" s="1"/>
  <c r="Z33" i="14"/>
  <c r="AC33" i="14" s="1"/>
  <c r="Z34" i="14"/>
  <c r="AC34" i="14" s="1"/>
  <c r="Z35" i="14"/>
  <c r="AC35" i="14" s="1"/>
  <c r="Z36" i="14"/>
  <c r="AC36" i="14" s="1"/>
  <c r="Z37" i="14"/>
  <c r="AC37" i="14" s="1"/>
  <c r="Z38" i="14"/>
  <c r="AC38" i="14" s="1"/>
  <c r="Z39" i="14"/>
  <c r="AC39" i="14" s="1"/>
  <c r="Z40" i="14"/>
  <c r="AC40" i="14" s="1"/>
  <c r="Z41" i="14"/>
  <c r="AC41" i="14" s="1"/>
  <c r="Z42" i="14"/>
  <c r="AC42" i="14" s="1"/>
  <c r="Z43" i="14"/>
  <c r="AC43" i="14" s="1"/>
  <c r="Z44" i="14"/>
  <c r="AC44" i="14" s="1"/>
  <c r="Z45" i="14"/>
  <c r="AC45" i="14" s="1"/>
  <c r="Z46" i="14"/>
  <c r="AC46" i="14" s="1"/>
  <c r="Z47" i="14"/>
  <c r="AC47" i="14" s="1"/>
  <c r="Z48" i="14"/>
  <c r="AC48" i="14" s="1"/>
  <c r="Z49" i="14"/>
  <c r="AC49" i="14" s="1"/>
  <c r="Z50" i="14"/>
  <c r="AC50" i="14" s="1"/>
  <c r="Z51" i="14"/>
  <c r="AC51" i="14" s="1"/>
  <c r="Z52" i="14"/>
  <c r="AC52" i="14" s="1"/>
  <c r="Z53" i="14"/>
  <c r="AC53" i="14" s="1"/>
  <c r="Z54" i="14"/>
  <c r="AC54" i="14" s="1"/>
  <c r="Z55" i="14"/>
  <c r="AC55" i="14" s="1"/>
  <c r="Z56" i="14"/>
  <c r="AC56" i="14" s="1"/>
  <c r="Z57" i="14"/>
  <c r="AC57" i="14" s="1"/>
  <c r="Z58" i="14"/>
  <c r="AC58" i="14" s="1"/>
  <c r="Z59" i="14"/>
  <c r="AC59" i="14" s="1"/>
  <c r="Z60" i="14"/>
  <c r="AC60" i="14" s="1"/>
  <c r="Z61" i="14"/>
  <c r="AC61" i="14" s="1"/>
  <c r="Z62" i="14"/>
  <c r="AC62" i="14" s="1"/>
  <c r="Z63" i="14"/>
  <c r="AC63" i="14" s="1"/>
  <c r="Z64" i="14"/>
  <c r="AC64" i="14" s="1"/>
  <c r="Z65" i="14"/>
  <c r="AC65" i="14" s="1"/>
  <c r="Z66" i="14"/>
  <c r="AC66" i="14" s="1"/>
  <c r="Z67" i="14"/>
  <c r="AC67" i="14" s="1"/>
  <c r="Z68" i="14"/>
  <c r="AC68" i="14" s="1"/>
  <c r="Z69" i="14"/>
  <c r="AC69" i="14" s="1"/>
  <c r="Z70" i="14"/>
  <c r="AC70" i="14" s="1"/>
  <c r="Z71" i="14"/>
  <c r="AC71" i="14" s="1"/>
  <c r="Z72" i="14"/>
  <c r="AC72" i="14" s="1"/>
  <c r="Z73" i="14"/>
  <c r="AC73" i="14" s="1"/>
  <c r="Z74" i="14"/>
  <c r="AC74" i="14" s="1"/>
  <c r="Z75" i="14"/>
  <c r="AC75" i="14" s="1"/>
  <c r="Z76" i="14"/>
  <c r="AC76" i="14" s="1"/>
  <c r="Z77" i="14"/>
  <c r="AC77" i="14" s="1"/>
  <c r="Z78" i="14"/>
  <c r="AC78" i="14" s="1"/>
  <c r="Z79" i="14"/>
  <c r="AC79" i="14" s="1"/>
  <c r="Z80" i="14"/>
  <c r="AC80" i="14" s="1"/>
  <c r="Z81" i="14"/>
  <c r="AC81" i="14" s="1"/>
  <c r="Z82" i="14"/>
  <c r="AC82" i="14" s="1"/>
  <c r="Z83" i="14"/>
  <c r="AC83" i="14" s="1"/>
  <c r="Z84" i="14"/>
  <c r="AC84" i="14" s="1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30" i="14"/>
  <c r="Q31" i="14"/>
  <c r="Q32" i="14"/>
  <c r="Q33" i="14"/>
  <c r="Q34" i="14"/>
  <c r="Q35" i="14"/>
  <c r="Q36" i="14"/>
  <c r="Q37" i="14"/>
  <c r="Q38" i="14"/>
  <c r="Q39" i="14"/>
  <c r="Q40" i="14"/>
  <c r="Q41" i="14"/>
  <c r="Q42" i="14"/>
  <c r="Q43" i="14"/>
  <c r="Q44" i="14"/>
  <c r="Q45" i="14"/>
  <c r="Q46" i="14"/>
  <c r="Q47" i="14"/>
  <c r="Q48" i="14"/>
  <c r="Q49" i="14"/>
  <c r="Q50" i="14"/>
  <c r="Q51" i="14"/>
  <c r="Q52" i="14"/>
  <c r="Q53" i="14"/>
  <c r="Q54" i="14"/>
  <c r="Q55" i="14"/>
  <c r="Q56" i="14"/>
  <c r="Q57" i="14"/>
  <c r="Q58" i="14"/>
  <c r="Q59" i="14"/>
  <c r="Q60" i="14"/>
  <c r="Q61" i="14"/>
  <c r="Q62" i="14"/>
  <c r="Q63" i="14"/>
  <c r="Q64" i="14"/>
  <c r="Q65" i="14"/>
  <c r="Q66" i="14"/>
  <c r="Q67" i="14"/>
  <c r="Q68" i="14"/>
  <c r="Q69" i="14"/>
  <c r="Q70" i="14"/>
  <c r="Q71" i="14"/>
  <c r="Q72" i="14"/>
  <c r="Q73" i="14"/>
  <c r="Q74" i="14"/>
  <c r="Q75" i="14"/>
  <c r="Q76" i="14"/>
  <c r="Q77" i="14"/>
  <c r="Q78" i="14"/>
  <c r="Q79" i="14"/>
  <c r="Q80" i="14"/>
  <c r="Q81" i="14"/>
  <c r="Q82" i="14"/>
  <c r="Q83" i="14"/>
  <c r="Q84" i="14"/>
  <c r="AG12" i="8"/>
  <c r="AG13" i="8"/>
  <c r="AG14" i="8"/>
  <c r="AG15" i="8"/>
  <c r="AG16" i="8"/>
  <c r="AG17" i="8"/>
  <c r="AG18" i="8"/>
  <c r="AG19" i="8"/>
  <c r="AG20" i="8"/>
  <c r="AG21" i="8"/>
  <c r="AG25" i="8"/>
  <c r="AG26" i="8"/>
  <c r="AG27" i="8"/>
  <c r="AG28" i="8"/>
  <c r="AG29" i="8"/>
  <c r="AG30" i="8"/>
  <c r="AG31" i="8"/>
  <c r="AG32" i="8"/>
  <c r="AG33" i="8"/>
  <c r="AG34" i="8"/>
  <c r="AG35" i="8"/>
  <c r="AG36" i="8"/>
  <c r="AG37" i="8"/>
  <c r="AG38" i="8"/>
  <c r="AG39" i="8"/>
  <c r="AG40" i="8"/>
  <c r="AG42" i="8"/>
  <c r="AG43" i="8"/>
  <c r="Z12" i="13"/>
  <c r="AC12" i="13" s="1"/>
  <c r="Z13" i="13"/>
  <c r="AC13" i="13" s="1"/>
  <c r="Z14" i="13"/>
  <c r="AC14" i="13" s="1"/>
  <c r="Z15" i="13"/>
  <c r="AC15" i="13" s="1"/>
  <c r="Z16" i="13"/>
  <c r="AC16" i="13" s="1"/>
  <c r="Z17" i="13"/>
  <c r="AC17" i="13" s="1"/>
  <c r="Z18" i="13"/>
  <c r="AC18" i="13" s="1"/>
  <c r="Z19" i="13"/>
  <c r="AC19" i="13" s="1"/>
  <c r="Z20" i="13"/>
  <c r="AC20" i="13" s="1"/>
  <c r="Z21" i="13"/>
  <c r="AC21" i="13" s="1"/>
  <c r="Z22" i="13"/>
  <c r="AC22" i="13" s="1"/>
  <c r="Z23" i="13"/>
  <c r="AC23" i="13" s="1"/>
  <c r="Z24" i="13"/>
  <c r="AC24" i="13" s="1"/>
  <c r="Z25" i="13"/>
  <c r="AC25" i="13" s="1"/>
  <c r="Z26" i="13"/>
  <c r="AC26" i="13" s="1"/>
  <c r="Z27" i="13"/>
  <c r="AC27" i="13" s="1"/>
  <c r="Z28" i="13"/>
  <c r="AC28" i="13" s="1"/>
  <c r="Z29" i="13"/>
  <c r="AC29" i="13" s="1"/>
  <c r="Z30" i="13"/>
  <c r="AC30" i="13" s="1"/>
  <c r="Z31" i="13"/>
  <c r="AC31" i="13" s="1"/>
  <c r="Z32" i="13"/>
  <c r="AC32" i="13" s="1"/>
  <c r="Z33" i="13"/>
  <c r="AC33" i="13" s="1"/>
  <c r="Z34" i="13"/>
  <c r="AC34" i="13" s="1"/>
  <c r="Z35" i="13"/>
  <c r="AC35" i="13" s="1"/>
  <c r="Z36" i="13"/>
  <c r="AC36" i="13" s="1"/>
  <c r="Z37" i="13"/>
  <c r="AC37" i="13" s="1"/>
  <c r="Z38" i="13"/>
  <c r="AC38" i="13" s="1"/>
  <c r="Z39" i="13"/>
  <c r="AC39" i="13" s="1"/>
  <c r="Z40" i="13"/>
  <c r="AC40" i="13" s="1"/>
  <c r="Z41" i="13"/>
  <c r="AC41" i="13" s="1"/>
  <c r="Z42" i="13"/>
  <c r="AC42" i="13" s="1"/>
  <c r="Z43" i="13"/>
  <c r="AC43" i="13" s="1"/>
  <c r="Z44" i="13"/>
  <c r="AC44" i="13" s="1"/>
  <c r="Z45" i="13"/>
  <c r="AC45" i="13" s="1"/>
  <c r="Z46" i="13"/>
  <c r="AC46" i="13" s="1"/>
  <c r="Z47" i="13"/>
  <c r="AC47" i="13" s="1"/>
  <c r="Z48" i="13"/>
  <c r="AC48" i="13" s="1"/>
  <c r="Z49" i="13"/>
  <c r="AC49" i="13" s="1"/>
  <c r="Z50" i="13"/>
  <c r="AC50" i="13" s="1"/>
  <c r="Z51" i="13"/>
  <c r="AC51" i="13" s="1"/>
  <c r="Z52" i="13"/>
  <c r="AC52" i="13" s="1"/>
  <c r="Z53" i="13"/>
  <c r="AC53" i="13" s="1"/>
  <c r="Z54" i="13"/>
  <c r="AC54" i="13" s="1"/>
  <c r="Z55" i="13"/>
  <c r="AC55" i="13" s="1"/>
  <c r="Z56" i="13"/>
  <c r="AC56" i="13" s="1"/>
  <c r="Z57" i="13"/>
  <c r="AC57" i="13" s="1"/>
  <c r="Z58" i="13"/>
  <c r="AC58" i="13" s="1"/>
  <c r="Z59" i="13"/>
  <c r="AC59" i="13" s="1"/>
  <c r="Z60" i="13"/>
  <c r="AC60" i="13" s="1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Q43" i="13"/>
  <c r="Q44" i="13"/>
  <c r="Q45" i="13"/>
  <c r="Q46" i="13"/>
  <c r="Q47" i="13"/>
  <c r="Q48" i="13"/>
  <c r="Q49" i="13"/>
  <c r="Q50" i="13"/>
  <c r="Q51" i="13"/>
  <c r="Q52" i="13"/>
  <c r="Q53" i="13"/>
  <c r="Q54" i="13"/>
  <c r="Q55" i="13"/>
  <c r="Q56" i="13"/>
  <c r="Q57" i="13"/>
  <c r="Q58" i="13"/>
  <c r="Q59" i="13"/>
  <c r="Q60" i="13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35" i="6"/>
  <c r="AG12" i="6"/>
  <c r="AG13" i="6"/>
  <c r="AG14" i="6"/>
  <c r="AG15" i="6"/>
  <c r="AG16" i="6"/>
  <c r="Z12" i="6"/>
  <c r="AC12" i="6" s="1"/>
  <c r="Z13" i="6"/>
  <c r="AC13" i="6" s="1"/>
  <c r="Z14" i="6"/>
  <c r="AC14" i="6" s="1"/>
  <c r="Z15" i="6"/>
  <c r="AC15" i="6" s="1"/>
  <c r="Z16" i="6"/>
  <c r="AC16" i="6" s="1"/>
  <c r="Z17" i="6"/>
  <c r="AC17" i="6" s="1"/>
  <c r="Z18" i="6"/>
  <c r="AC18" i="6" s="1"/>
  <c r="Z19" i="6"/>
  <c r="AC19" i="6" s="1"/>
  <c r="Z20" i="6"/>
  <c r="AC20" i="6" s="1"/>
  <c r="Z21" i="6"/>
  <c r="AC21" i="6" s="1"/>
  <c r="Z22" i="6"/>
  <c r="AC22" i="6" s="1"/>
  <c r="Z23" i="6"/>
  <c r="AC23" i="6" s="1"/>
  <c r="Z24" i="6"/>
  <c r="AC24" i="6" s="1"/>
  <c r="Z25" i="6"/>
  <c r="AC25" i="6" s="1"/>
  <c r="Z26" i="6"/>
  <c r="AC26" i="6" s="1"/>
  <c r="Z27" i="6"/>
  <c r="AC27" i="6" s="1"/>
  <c r="Z28" i="6"/>
  <c r="AC28" i="6" s="1"/>
  <c r="Z29" i="6"/>
  <c r="AC29" i="6" s="1"/>
  <c r="Z30" i="6"/>
  <c r="AC30" i="6" s="1"/>
  <c r="Z31" i="6"/>
  <c r="AC31" i="6" s="1"/>
  <c r="Z32" i="6"/>
  <c r="AC32" i="6" s="1"/>
  <c r="Z33" i="6"/>
  <c r="AC33" i="6" s="1"/>
  <c r="Z34" i="6"/>
  <c r="AC34" i="6" s="1"/>
  <c r="Z35" i="6"/>
  <c r="AC35" i="6" s="1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G86" i="5"/>
  <c r="AG87" i="5"/>
  <c r="AG88" i="5"/>
  <c r="AG89" i="5"/>
  <c r="AG90" i="5"/>
  <c r="AG91" i="5"/>
  <c r="AG92" i="5"/>
  <c r="AG93" i="5"/>
  <c r="AG94" i="5"/>
  <c r="AG95" i="5"/>
  <c r="AG96" i="5"/>
  <c r="AG97" i="5"/>
  <c r="AG98" i="5"/>
  <c r="AG99" i="5"/>
  <c r="AG100" i="5"/>
  <c r="AG102" i="5"/>
  <c r="AG103" i="5"/>
  <c r="AG101" i="5"/>
  <c r="AG104" i="5"/>
  <c r="AG105" i="5"/>
  <c r="AG106" i="5"/>
  <c r="AG107" i="5"/>
  <c r="AG108" i="5"/>
  <c r="AG109" i="5"/>
  <c r="AG110" i="5"/>
  <c r="AG111" i="5"/>
  <c r="AG112" i="5"/>
  <c r="AG113" i="5"/>
  <c r="AG114" i="5"/>
  <c r="AG115" i="5"/>
  <c r="AG116" i="5"/>
  <c r="AG117" i="5"/>
  <c r="AG118" i="5"/>
  <c r="AG119" i="5"/>
  <c r="AG120" i="5"/>
  <c r="AG121" i="5"/>
  <c r="AG122" i="5"/>
  <c r="AG123" i="5"/>
  <c r="AG124" i="5"/>
  <c r="Z12" i="5"/>
  <c r="AC12" i="5" s="1"/>
  <c r="Z13" i="5"/>
  <c r="AC13" i="5" s="1"/>
  <c r="Z14" i="5"/>
  <c r="AC14" i="5" s="1"/>
  <c r="Z15" i="5"/>
  <c r="AC15" i="5" s="1"/>
  <c r="Z16" i="5"/>
  <c r="AC16" i="5" s="1"/>
  <c r="Z17" i="5"/>
  <c r="AC17" i="5" s="1"/>
  <c r="Z18" i="5"/>
  <c r="AC18" i="5" s="1"/>
  <c r="Z19" i="5"/>
  <c r="AC19" i="5" s="1"/>
  <c r="Z20" i="5"/>
  <c r="AC20" i="5" s="1"/>
  <c r="Z21" i="5"/>
  <c r="AC21" i="5" s="1"/>
  <c r="Z22" i="5"/>
  <c r="AC22" i="5" s="1"/>
  <c r="Z23" i="5"/>
  <c r="AC23" i="5" s="1"/>
  <c r="Z24" i="5"/>
  <c r="AC24" i="5" s="1"/>
  <c r="Z25" i="5"/>
  <c r="AC25" i="5" s="1"/>
  <c r="Z26" i="5"/>
  <c r="AC26" i="5" s="1"/>
  <c r="Z27" i="5"/>
  <c r="AC27" i="5" s="1"/>
  <c r="Z28" i="5"/>
  <c r="AC28" i="5" s="1"/>
  <c r="Z29" i="5"/>
  <c r="AC29" i="5" s="1"/>
  <c r="Z30" i="5"/>
  <c r="AC30" i="5" s="1"/>
  <c r="Z31" i="5"/>
  <c r="AC31" i="5" s="1"/>
  <c r="Z32" i="5"/>
  <c r="AC32" i="5" s="1"/>
  <c r="Z33" i="5"/>
  <c r="AC33" i="5" s="1"/>
  <c r="Z34" i="5"/>
  <c r="AC34" i="5" s="1"/>
  <c r="Z35" i="5"/>
  <c r="AC35" i="5" s="1"/>
  <c r="Z36" i="5"/>
  <c r="AC36" i="5" s="1"/>
  <c r="Z37" i="5"/>
  <c r="AC37" i="5" s="1"/>
  <c r="Z38" i="5"/>
  <c r="AC38" i="5" s="1"/>
  <c r="Z39" i="5"/>
  <c r="AC39" i="5" s="1"/>
  <c r="Z40" i="5"/>
  <c r="AC40" i="5" s="1"/>
  <c r="Z41" i="5"/>
  <c r="AC41" i="5" s="1"/>
  <c r="Z42" i="5"/>
  <c r="AC42" i="5" s="1"/>
  <c r="Z43" i="5"/>
  <c r="AC43" i="5" s="1"/>
  <c r="Z44" i="5"/>
  <c r="AC44" i="5" s="1"/>
  <c r="Z45" i="5"/>
  <c r="AC45" i="5" s="1"/>
  <c r="Z46" i="5"/>
  <c r="AC46" i="5" s="1"/>
  <c r="Z47" i="5"/>
  <c r="AC47" i="5" s="1"/>
  <c r="Z48" i="5"/>
  <c r="AC48" i="5" s="1"/>
  <c r="Z49" i="5"/>
  <c r="AC49" i="5" s="1"/>
  <c r="Z50" i="5"/>
  <c r="AC50" i="5" s="1"/>
  <c r="Z51" i="5"/>
  <c r="AC51" i="5" s="1"/>
  <c r="Z52" i="5"/>
  <c r="AC52" i="5" s="1"/>
  <c r="Z53" i="5"/>
  <c r="AC53" i="5" s="1"/>
  <c r="Z54" i="5"/>
  <c r="AC54" i="5" s="1"/>
  <c r="Z55" i="5"/>
  <c r="AC55" i="5" s="1"/>
  <c r="Z56" i="5"/>
  <c r="AC56" i="5" s="1"/>
  <c r="Z57" i="5"/>
  <c r="AC57" i="5" s="1"/>
  <c r="Z58" i="5"/>
  <c r="AC58" i="5" s="1"/>
  <c r="Z59" i="5"/>
  <c r="AC59" i="5" s="1"/>
  <c r="Z60" i="5"/>
  <c r="AC60" i="5" s="1"/>
  <c r="Z61" i="5"/>
  <c r="AC61" i="5" s="1"/>
  <c r="Z62" i="5"/>
  <c r="AC62" i="5" s="1"/>
  <c r="Z63" i="5"/>
  <c r="AC63" i="5" s="1"/>
  <c r="Z64" i="5"/>
  <c r="AC64" i="5" s="1"/>
  <c r="Z65" i="5"/>
  <c r="AC65" i="5" s="1"/>
  <c r="Z66" i="5"/>
  <c r="AC66" i="5" s="1"/>
  <c r="Z67" i="5"/>
  <c r="AC67" i="5" s="1"/>
  <c r="Z68" i="5"/>
  <c r="AC68" i="5" s="1"/>
  <c r="Z69" i="5"/>
  <c r="AC69" i="5" s="1"/>
  <c r="Z70" i="5"/>
  <c r="AC70" i="5" s="1"/>
  <c r="Z71" i="5"/>
  <c r="AC71" i="5" s="1"/>
  <c r="Z72" i="5"/>
  <c r="AC72" i="5" s="1"/>
  <c r="Z73" i="5"/>
  <c r="AC73" i="5" s="1"/>
  <c r="Z74" i="5"/>
  <c r="AC74" i="5" s="1"/>
  <c r="Z75" i="5"/>
  <c r="AC75" i="5" s="1"/>
  <c r="Z76" i="5"/>
  <c r="AC76" i="5" s="1"/>
  <c r="Z77" i="5"/>
  <c r="AC77" i="5" s="1"/>
  <c r="Z78" i="5"/>
  <c r="AC78" i="5" s="1"/>
  <c r="Z79" i="5"/>
  <c r="AC79" i="5" s="1"/>
  <c r="Z80" i="5"/>
  <c r="AC80" i="5" s="1"/>
  <c r="Z81" i="5"/>
  <c r="AC81" i="5" s="1"/>
  <c r="Z82" i="5"/>
  <c r="AC82" i="5" s="1"/>
  <c r="Z83" i="5"/>
  <c r="AC83" i="5" s="1"/>
  <c r="Z84" i="5"/>
  <c r="AC84" i="5" s="1"/>
  <c r="Z85" i="5"/>
  <c r="AC85" i="5" s="1"/>
  <c r="Z86" i="5"/>
  <c r="AC86" i="5" s="1"/>
  <c r="Z87" i="5"/>
  <c r="AC87" i="5" s="1"/>
  <c r="Z88" i="5"/>
  <c r="AC88" i="5" s="1"/>
  <c r="Z89" i="5"/>
  <c r="AC89" i="5" s="1"/>
  <c r="Z90" i="5"/>
  <c r="AC90" i="5" s="1"/>
  <c r="Z91" i="5"/>
  <c r="AC91" i="5" s="1"/>
  <c r="Z92" i="5"/>
  <c r="AC92" i="5" s="1"/>
  <c r="Z93" i="5"/>
  <c r="AC93" i="5" s="1"/>
  <c r="Z94" i="5"/>
  <c r="AC94" i="5" s="1"/>
  <c r="Z95" i="5"/>
  <c r="AC95" i="5" s="1"/>
  <c r="Z96" i="5"/>
  <c r="AC96" i="5" s="1"/>
  <c r="Z97" i="5"/>
  <c r="AC97" i="5" s="1"/>
  <c r="Z98" i="5"/>
  <c r="AC98" i="5" s="1"/>
  <c r="Z99" i="5"/>
  <c r="AC99" i="5" s="1"/>
  <c r="Z100" i="5"/>
  <c r="AC100" i="5" s="1"/>
  <c r="Z102" i="5"/>
  <c r="AC102" i="5" s="1"/>
  <c r="Z103" i="5"/>
  <c r="AC103" i="5" s="1"/>
  <c r="Z101" i="5"/>
  <c r="AC101" i="5" s="1"/>
  <c r="Z104" i="5"/>
  <c r="AC104" i="5" s="1"/>
  <c r="Z105" i="5"/>
  <c r="AC105" i="5" s="1"/>
  <c r="Z106" i="5"/>
  <c r="AC106" i="5" s="1"/>
  <c r="Z107" i="5"/>
  <c r="AC107" i="5" s="1"/>
  <c r="Z108" i="5"/>
  <c r="AC108" i="5" s="1"/>
  <c r="Z109" i="5"/>
  <c r="AC109" i="5" s="1"/>
  <c r="Z110" i="5"/>
  <c r="AC110" i="5" s="1"/>
  <c r="Z111" i="5"/>
  <c r="AC111" i="5" s="1"/>
  <c r="Z112" i="5"/>
  <c r="AC112" i="5" s="1"/>
  <c r="Z113" i="5"/>
  <c r="AC113" i="5" s="1"/>
  <c r="Z114" i="5"/>
  <c r="AC114" i="5" s="1"/>
  <c r="Z115" i="5"/>
  <c r="AC115" i="5" s="1"/>
  <c r="Z116" i="5"/>
  <c r="AC116" i="5" s="1"/>
  <c r="Z117" i="5"/>
  <c r="AC117" i="5" s="1"/>
  <c r="Z118" i="5"/>
  <c r="AC118" i="5" s="1"/>
  <c r="Z119" i="5"/>
  <c r="AC119" i="5" s="1"/>
  <c r="Z120" i="5"/>
  <c r="AC120" i="5" s="1"/>
  <c r="Z121" i="5"/>
  <c r="AC121" i="5" s="1"/>
  <c r="Z122" i="5"/>
  <c r="AC122" i="5" s="1"/>
  <c r="Z123" i="5"/>
  <c r="AC123" i="5" s="1"/>
  <c r="Z124" i="5"/>
  <c r="AC124" i="5" s="1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2" i="5"/>
  <c r="Q103" i="5"/>
  <c r="Q101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Z43" i="8" l="1"/>
  <c r="AC43" i="8" s="1"/>
  <c r="Z42" i="8" l="1"/>
  <c r="AC42" i="8" s="1"/>
  <c r="Z40" i="8" l="1"/>
  <c r="AC40" i="8" s="1"/>
  <c r="Z39" i="8"/>
  <c r="AC39" i="8" s="1"/>
  <c r="Z38" i="8"/>
  <c r="AC38" i="8" s="1"/>
  <c r="Z37" i="8"/>
  <c r="AC37" i="8" s="1"/>
  <c r="Z36" i="8"/>
  <c r="AC36" i="8" s="1"/>
  <c r="Z35" i="8"/>
  <c r="AC35" i="8" s="1"/>
  <c r="Z34" i="8"/>
  <c r="AC34" i="8" s="1"/>
  <c r="Z33" i="8"/>
  <c r="AC33" i="8" s="1"/>
  <c r="Z11" i="13"/>
  <c r="AC11" i="13" s="1"/>
  <c r="Q11" i="13"/>
  <c r="Z12" i="8"/>
  <c r="AC12" i="8" s="1"/>
  <c r="Z13" i="8"/>
  <c r="AC13" i="8" s="1"/>
  <c r="Z14" i="8"/>
  <c r="AC14" i="8" s="1"/>
  <c r="Z15" i="8"/>
  <c r="AC15" i="8" s="1"/>
  <c r="Z16" i="8"/>
  <c r="AC16" i="8" s="1"/>
  <c r="Z17" i="8"/>
  <c r="AC17" i="8" s="1"/>
  <c r="Z18" i="8"/>
  <c r="AC18" i="8" s="1"/>
  <c r="Z19" i="8"/>
  <c r="AC19" i="8" s="1"/>
  <c r="Z20" i="8"/>
  <c r="AC20" i="8" s="1"/>
  <c r="Z21" i="8"/>
  <c r="AC21" i="8" s="1"/>
  <c r="Z25" i="8"/>
  <c r="AC25" i="8" s="1"/>
  <c r="Z26" i="8"/>
  <c r="AC26" i="8" s="1"/>
  <c r="Z27" i="8"/>
  <c r="AC27" i="8" s="1"/>
  <c r="Z28" i="8"/>
  <c r="AC28" i="8" s="1"/>
  <c r="Z29" i="8"/>
  <c r="AC29" i="8" s="1"/>
  <c r="Z30" i="8"/>
  <c r="AC30" i="8" s="1"/>
  <c r="Z31" i="8"/>
  <c r="AC31" i="8" s="1"/>
  <c r="Z32" i="8"/>
  <c r="AC32" i="8" s="1"/>
  <c r="Q12" i="8"/>
  <c r="Q13" i="8"/>
  <c r="AG17" i="6"/>
  <c r="AG11" i="13"/>
  <c r="Z11" i="8"/>
  <c r="AC11" i="8" s="1"/>
  <c r="Q11" i="8"/>
  <c r="AG11" i="8"/>
  <c r="Z11" i="6"/>
  <c r="AC11" i="6" s="1"/>
  <c r="Q11" i="6"/>
  <c r="Z11" i="5"/>
  <c r="AC11" i="5" s="1"/>
  <c r="AG11" i="14"/>
  <c r="Z11" i="14"/>
  <c r="AC11" i="14" s="1"/>
  <c r="Q11" i="14"/>
  <c r="AG11" i="15"/>
  <c r="Z11" i="15"/>
  <c r="AC11" i="15" s="1"/>
  <c r="Q11" i="15"/>
  <c r="AG11" i="6"/>
  <c r="AG11" i="5"/>
  <c r="Q11" i="5"/>
</calcChain>
</file>

<file path=xl/sharedStrings.xml><?xml version="1.0" encoding="utf-8"?>
<sst xmlns="http://schemas.openxmlformats.org/spreadsheetml/2006/main" count="2937" uniqueCount="1405">
  <si>
    <t>№ п/п</t>
  </si>
  <si>
    <t>Отчет о совместимости для Состояние эл  сетей на 06.05.2014.xls</t>
  </si>
  <si>
    <t>Дата отчета: 06.05.2014 9:19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</si>
  <si>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</si>
  <si>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</si>
  <si>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</si>
  <si>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</si>
  <si>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</si>
  <si>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</si>
  <si>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>Диспетчерское наименование подстанции или ЛЭП, в результате отключения которой произошло прекращение передачи электроэнергии потребителям услуг</t>
  </si>
  <si>
    <t>Высший класс напряжения обесточенного оборудования, кВ</t>
  </si>
  <si>
    <t>Количество точек поставки, 
по которым произошло прекращение передачи электрической энергии, шт.</t>
  </si>
  <si>
    <t>Количество потребителей услуг (производители электрической энергии),  в отношении которых произошло прекращение передачи электрической энергии, шт</t>
  </si>
  <si>
    <t>Время и дата прекращения передачи электрической энергии (часы, минуты, ГГГГ.ММ.ДД)</t>
  </si>
  <si>
    <t>Время и дата устранения технологического нарушения на объектах данной сетевой организации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</si>
  <si>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</si>
  <si>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Продолжительность прекращения передачи электрической энергии, час.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</si>
  <si>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</si>
  <si>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</si>
  <si>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</si>
  <si>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</si>
  <si>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</si>
  <si>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9 - 15)</t>
  </si>
  <si>
    <t>Всего (сумма граф 25 - 27)</t>
  </si>
  <si>
    <t>1 категории надежности</t>
  </si>
  <si>
    <t>2 категории надежности</t>
  </si>
  <si>
    <t>3 категории надежности</t>
  </si>
  <si>
    <t>с максимальной мощностью до 150 кВт</t>
  </si>
  <si>
    <t>с максимальной мощностью от 150 до 670 кВт</t>
  </si>
  <si>
    <t>с максимальной мощностью свыше 670 кВт</t>
  </si>
  <si>
    <t>Всего (сумма граф 17 - 21)</t>
  </si>
  <si>
    <t>полное</t>
  </si>
  <si>
    <t>частичное</t>
  </si>
  <si>
    <t>Приложение №1  -  Журнал  учета  данных   первичной  информации  по  всем</t>
  </si>
  <si>
    <t>Вид объекта (ПС, ЛЭП, ТП)</t>
  </si>
  <si>
    <t>Причина прекращения передачи электрической энергии</t>
  </si>
  <si>
    <t>Признак АПВ (1/0)</t>
  </si>
  <si>
    <t>Признак АВР (1/0)</t>
  </si>
  <si>
    <t>Описание причины повреждения</t>
  </si>
  <si>
    <t>значение 0/1</t>
  </si>
  <si>
    <t>Суммарный объем фактической нагрузки (мощности) на присоединениях потребителей услуг, по которым в результате технологического нарушения произошло прекращение передачи электрической энергии на момент возникновения такого события, МВт</t>
  </si>
  <si>
    <t>Нижнесергинский РКЭС</t>
  </si>
  <si>
    <t>Краснотурьинский РКЭС</t>
  </si>
  <si>
    <t>Наименование структурной единицы электросетевой организации</t>
  </si>
  <si>
    <t xml:space="preserve">Североуральский РКЭС.                         </t>
  </si>
  <si>
    <t xml:space="preserve">Каменск-Уральский РКЭС
</t>
  </si>
  <si>
    <t>ЛЭП</t>
  </si>
  <si>
    <t xml:space="preserve">журнал заявок </t>
  </si>
  <si>
    <t>заявка №1 от 01.01.2016</t>
  </si>
  <si>
    <t>ТП-3П ф.1Восточная 3 заменили 2ПН-250\125А</t>
  </si>
  <si>
    <t>заявка №2 от 02.01.2015</t>
  </si>
  <si>
    <t xml:space="preserve">ТП-7008 сгорел ПК-20А на Тр-р, заменили на ПК-31,5А </t>
  </si>
  <si>
    <t>акт расследования</t>
  </si>
  <si>
    <t>акт расследования №1 от 06.01.2016</t>
  </si>
  <si>
    <t>ТП</t>
  </si>
  <si>
    <t>ПС</t>
  </si>
  <si>
    <t>Отключился ф. "База ОКЭ" ПС "Монтажная"</t>
  </si>
  <si>
    <t>ТП-27 ф. "ул. 40 лет Октября"</t>
  </si>
  <si>
    <t>Замена ПН-250 - 1 шт.  (ТП-27). Перегруз на фазе "А"</t>
  </si>
  <si>
    <t>журнал заявок по 0,4 кВ</t>
  </si>
  <si>
    <t>Отключился МВ-6 кВ  яч. № 6 ЦРП-2 - ввод 2 ТУСМ</t>
  </si>
  <si>
    <t>Ввод в ч/дом ул. 25 лет Октября, 18 от оп. ВЛ-0,4 кВ ф. "ул. Свободы" ТП-14</t>
  </si>
  <si>
    <t>акт расследования № 1 от 04.01.2016</t>
  </si>
  <si>
    <t>Ввод в ч/дом ул. Фрунзе, 86 от оп. ВЛ-0,4 кВ ф. "ул. Фрунзе" ТП-7</t>
  </si>
  <si>
    <t>акт расследования № 2 от 04.01.2016</t>
  </si>
  <si>
    <t>акт расследования № 3 от 05.01.2016</t>
  </si>
  <si>
    <t>Среднеуральский РКЭС п. Большой Исток</t>
  </si>
  <si>
    <t>КЛ</t>
  </si>
  <si>
    <t>1/16</t>
  </si>
  <si>
    <t>Ввод в ч/дом ул. Розы Люксембург, 13 от оп. ВЛ-0,4 кВ ф. "ул. Розы Люксембург" ТП-2</t>
  </si>
  <si>
    <t>Ревдинский РКЭС</t>
  </si>
  <si>
    <t>От МТЗ отключился ввод яч 4 ПС "шахта 9" - принадлежность ООО "РУС-Инжиниринг"  пос Черемухово</t>
  </si>
  <si>
    <t>2-16</t>
  </si>
  <si>
    <t>3-16</t>
  </si>
  <si>
    <t xml:space="preserve">ГПП-1 ВЛ-6 кВ ф. "ЛПХ" </t>
  </si>
  <si>
    <t>Отключилась ВЛ-6 кВ ф. "ЛПХ".  Упала ель на провода ВЛ-6 кВ ф. "ЛПХ" в пролете опор № 25 - № 26. Потребителей микрорайона ЛПХ подключили от резервного источника питания - ВЛ-6 кВ ф. "РП-3 - ТП-4 (ЛПХ)" в 1:05 19.01.16г.  ВЛ-6кВ ф. "ЛПХ" включили в работу в 9:55 19.01.16.</t>
  </si>
  <si>
    <t>Ввод в ч/дом ул. Фрунзе, 21 от оп. ВЛ-0,4 кВ ф. "ул. Титова" ТП-2</t>
  </si>
  <si>
    <t xml:space="preserve">Среднеуральский РКЭС.                                                   </t>
  </si>
  <si>
    <t>Заявка от потребителей - поступает низкое напряжение от РП-2.</t>
  </si>
  <si>
    <t>№ВН-46 от 25.01.2016 г.</t>
  </si>
  <si>
    <t>КЛ-0,4кВ ф. "Роддом" ТП 6058 обнаружено отсутствие напряжения на двух фазах во время перевода питания Роддома на данный кабель.  Роддом питался от ТП-6014 с резервного кабеля.</t>
  </si>
  <si>
    <t>ПС "Октябрьская" яч. 5 ф. ТП-16 отключился ВМ-6 кВ от токовой отсечки</t>
  </si>
  <si>
    <t xml:space="preserve">акт расследования </t>
  </si>
  <si>
    <t>акт расследования № 3 от 27.01.2016</t>
  </si>
  <si>
    <t>Ввод в ч/дом ул. Металлургов, 1 от оп. ВЛ-0,4 кВ ф. "ул. 40 лет Октября" ТП-3</t>
  </si>
  <si>
    <t>акт расследования № 5 от 27.01.2016</t>
  </si>
  <si>
    <t>акт расследования №2 от 13.01.2016</t>
  </si>
  <si>
    <t>ТП-72 РУ-10кВ яч.4 ф. ТП-70 отключился ВМ-10кВ от Т.О, выпал блинкер "Земля", ТП-56 РУ-10кВ яч. 3 ф. ТП-57 отключился ВМ-10кВ от Т.О.</t>
  </si>
  <si>
    <t>ТП-72 РУ-10кВ яч.4 ф. ТП-70 отключился ВМ-10кВ от Т.О .</t>
  </si>
  <si>
    <t>акт расследования № 4 от 28.01.2016</t>
  </si>
  <si>
    <t>акт расследования № 5 от 29.01.2016</t>
  </si>
  <si>
    <t>Серовский РКЭС</t>
  </si>
  <si>
    <t>ПС "Тяговая" ф."ТП-117 отключился  МВ-10кВ</t>
  </si>
  <si>
    <t xml:space="preserve">Повредилась изоляции КЛ-10кВ от РП-2 до ТП-122. Электроснабжение потребителей восстановлено по резервной схеме. </t>
  </si>
  <si>
    <t>Акт расследования</t>
  </si>
  <si>
    <t>Изчесновение напряжения ф. №3  "КТПН-АТЦ"  ПС 6 кВ "ЮВР" ОАО "СУМЗ", принадлежность ОАО "МРСК Урала"</t>
  </si>
  <si>
    <t xml:space="preserve">Отсутствие напряжения РУ-0,4кВ ТП-84. Обнаружено межфазное КЗ в силовом трансформаторе. </t>
  </si>
  <si>
    <t>акт расследования № 6 от 02.02.2016</t>
  </si>
  <si>
    <t>От МТЗ отключился МВ-6кВ СБРУН-6кВ  Н. Кола</t>
  </si>
  <si>
    <t>Отказ силового трансформатора.  Выполнена замена  ТМ-560кВА на ТМ-400кВА. Все потребители запитаны по резервной схеме в 6:55:00  02.02.2016, а туберкулезный диспансер - в 16:10:00  02.02.2016  .</t>
  </si>
  <si>
    <t>Ввод в ч/дом ул. Розы Люксембург, 151 от оп. ВЛ-0,4 кВ ф. "ул. Розы Люксембург " ТП-23</t>
  </si>
  <si>
    <t>акт расследования № 6 от 03.02.2016</t>
  </si>
  <si>
    <t>ТП-23 ф. "ул. Розы Люксембург" сгорел ПН-1 шт.</t>
  </si>
  <si>
    <t>Схлёст.  Замена ПН-250А фазы "В" в РУ-0,4 кВ ТП-23</t>
  </si>
  <si>
    <t>ПС "Бирюза" 3-СШ-10кВ выпал блинкер "Земля"</t>
  </si>
  <si>
    <t>акт расследования №7 от 06.02.2016</t>
  </si>
  <si>
    <t>Ввод в ч/дом ул. 25 лет Октября, 46 от оп. ВЛ-0,4 кВ ф. "ул. Свободы" ТП-4</t>
  </si>
  <si>
    <t>акт расследования № 7 от 06.02.2016</t>
  </si>
  <si>
    <t>КЛ-10кВ от ТП-68 до ТП-69 на повреждении. Потребители переведены на резервную схему электроснабжения.</t>
  </si>
  <si>
    <t>КЛ-6 кВ ПС "Октябрьская" яч. 5- ТП-16 на повреждении, порван при земляных работах сторонней организацией. Потребители переведены на резервную схему электроснабжения.</t>
  </si>
  <si>
    <t>Износ механизма включения привода ВМ яч. 4 ф. "ТП-70", потребители включены по резервной схеме электроснабжения.</t>
  </si>
  <si>
    <t>ПС №2 ОАО "КУМЗ" РУ-10кВ яч.201 ф. ф. "ТП-3" отключился ВМ-10кВ от МТЗ</t>
  </si>
  <si>
    <t xml:space="preserve"> На повреждении  КЛ-10кВ от ТП-3П до ТП-9П  ф. "ТП-3П" ПС 2 яч.201. Потребители включены по резервной схеме. </t>
  </si>
  <si>
    <t>ТП-7038А ф.6 Лермонтова 68 сгорели 2ПН-250А</t>
  </si>
  <si>
    <t>отгорели 3 фазы КЛ-0,4кВ в кабельной разделке во ВРУ-0,4кВ Лермонтова, 68, старение изоляции, переразделали, заизолировали, включили в работу</t>
  </si>
  <si>
    <t>КЛ-0,4кВ между д.Восточная 3 и Восточная 1 на повреждении. Электроснабжение потребителей восстановлено по нормальной схеме.</t>
  </si>
  <si>
    <t>ТП -401 РУ -10кВ яч.1 ф. "Т №1" сгорели 2 ПК -50А</t>
  </si>
  <si>
    <t>на повреждении кабельная разделка КЛ -10кВ  в камере Т №1, РУ -0,4кВ 1-2 СШ включен МСР</t>
  </si>
  <si>
    <t>акт расследования №8 от 13.02.16</t>
  </si>
  <si>
    <t>Ввод в ч/дом ул. Володарского, 117 от оп. ВЛ-0,4 кВ ф. "ул. Володарского " ТП-7</t>
  </si>
  <si>
    <t>акт расследования № 8 от 13.02.2016</t>
  </si>
  <si>
    <t>ТП-8  нет фазы с общего фидера Сгорел ПН-1 шт.</t>
  </si>
  <si>
    <t xml:space="preserve">Земля на  II СШ-10кВ ПС "Среднеуральская", отсутствие напряжения на отходящих фидерах 10кВ: "РП-2-2", "Водоподъем-2", "Город-3", "Техникум-2", "Южный". </t>
  </si>
  <si>
    <t>№ВН-47 от 19.02.2016 г.</t>
  </si>
  <si>
    <t>Ввод в ч/дом ул. Братьев Фроловых, 3 от оп. ВЛ-0,4 кВ ф. "ул. Братьев Фроловых " КТПН-18</t>
  </si>
  <si>
    <t>акт расследования № 9 от 17.02.2016</t>
  </si>
  <si>
    <t>Ввод в ч/дом ул. 40 лет Октября, 7 от оп. ВЛ-0,4 кВ ф. "ул. Пугачева" ТП-27</t>
  </si>
  <si>
    <t>акт расследования № 11 от 23.02.2016</t>
  </si>
  <si>
    <t>ЛЭП 10 кВ ф. "11 Квартал" от ТП 6023 яч. №3 до ТП 6044 яч. №4. Находится на балансе ОАО "РСК".</t>
  </si>
  <si>
    <t>Повреждение изоляции фаза "А", "В" КЛ-10 кВ ф. "11 Квартал" связь между ТП 6023 и ТП 6044.</t>
  </si>
  <si>
    <t>№ВН-48 от 20.02.2016 г.</t>
  </si>
  <si>
    <t>Исчезновениеие напряжения 6кВ на ф. "Леспромхоз" яч. №22  ЦРП-Космос (ЦРП-2) 35,6 кВ, принадлежность ОАО "МРСК Урала"</t>
  </si>
  <si>
    <t>Ввод в ч/дом ул. 8 Марта, 3 от оп. ВЛ-0,4 кВ ф. "ул. Злоказова" ТП-1</t>
  </si>
  <si>
    <t>акт расследования № 10 от 19.02.2016</t>
  </si>
  <si>
    <t>ТП-198 ф. 4 Белинского 7 заменили ПН-250/160А</t>
  </si>
  <si>
    <t xml:space="preserve">журнал заявок  0,4 кВ </t>
  </si>
  <si>
    <t>заявка № 401 от 24.02.2016</t>
  </si>
  <si>
    <t>ПС "Каменская", принадлежность ФСК  ЕССПС,  яч. 25 ф. "Силикатный" ВМ-10 кВ отключился от МТЗ</t>
  </si>
  <si>
    <t>КЛ-10 кВ № 2 от ПС "Каменская" яч. 25 до разделительного тр-ра 1800 кВА (принадлежность ОАО "РСК") на повреждении, потребители включены по резерву</t>
  </si>
  <si>
    <t>акт № 10 от 26.02.2016</t>
  </si>
  <si>
    <t>ПС 9 (ОАО "КУЗОЦМ")       яч. 13 ф. "ЛЭП № 1" ВМ-10 кВ от МТЗ</t>
  </si>
  <si>
    <t>акт № 11 от 26.02.2016</t>
  </si>
  <si>
    <t>акт № 12 от 27.02.2016</t>
  </si>
  <si>
    <t>Ввод в ч/дом ул. Пугачёва, 8 от оп. ВЛ-0,4 кВ ф. "ул. Пугачева" ТП-27</t>
  </si>
  <si>
    <t>акт расследования № 12 от 27.02.2016</t>
  </si>
  <si>
    <t>ТП-43 ф.8</t>
  </si>
  <si>
    <t>ТП-43 кв ф. 8</t>
  </si>
  <si>
    <t>ТП-44 кв ф.1</t>
  </si>
  <si>
    <t>ТП-6 ф.8   п.Калья</t>
  </si>
  <si>
    <t xml:space="preserve">ТП-104 ф.2 </t>
  </si>
  <si>
    <t>ТП-240 отключился МСВВ 10кВ</t>
  </si>
  <si>
    <t>Отключился СБРУН-6кВ  Н. Кола</t>
  </si>
  <si>
    <t xml:space="preserve">Отсутствие напряжения ЛЭП-10кВ ф. "Южный" от ТП-6048  яч. №7. </t>
  </si>
  <si>
    <t>Ошибочные действия персонала АО "Облкоммунэнерго" во время переключений для ввода в работу КЛ-10кВ от ТП-6014 до ТП-6040 ф. "Город-3" после ремонта.</t>
  </si>
  <si>
    <t>№ВН-49 от 25.02.2016 г.</t>
  </si>
  <si>
    <t>ТП-48-56 ф. 1</t>
  </si>
  <si>
    <t>Отсутствие напряжения ф. "Леспромхоз" яч. №22  ЦРП-Космос (ЦРП-2) 35/6кВ, принадлежность ОАО "МРСК Урала"</t>
  </si>
  <si>
    <t>110/6</t>
  </si>
  <si>
    <t>В компетенции КУЛЗа. Электроснабжения восстановлено после подачи напряжения на  II СШ ПС "Октябрьская"</t>
  </si>
  <si>
    <t>акт расследования №14 от 01.03.16</t>
  </si>
  <si>
    <t>Исчезновение напряжения на II СШ ПС "Октябрьская" и под отключение попали яч. 5 ф. "ТП-16/2", яч.7 ф. "ТП-3", яч.10 ф. "ТП-1", ПС8 яч.5 ф."Сельэнерго" от ПС "Октябрьская"</t>
  </si>
  <si>
    <t>КЛ-10 кВ ф. "Город-3"от  ПС "Среднеуральская" до ТП 6058. Находится на балансе ОАО "РСК".</t>
  </si>
  <si>
    <t>№ВН-50 от 03.03.2016 г.</t>
  </si>
  <si>
    <t>РП-1 ф."ТП-108"</t>
  </si>
  <si>
    <t>Ввод в ч/дом ул. Бажукова, 5 от оп. ВЛ-0,4 кВ ф. "ул. Бажукова" ТП-13</t>
  </si>
  <si>
    <t>акт расследования № 13 от 05.03.2016</t>
  </si>
  <si>
    <t xml:space="preserve">Отсутствие напряжения ТП-11 ф. "ул. Комсомольская" </t>
  </si>
  <si>
    <t>акт расследования № 14 от 05.03.2016</t>
  </si>
  <si>
    <t>Ввод в ч/дом ул. Марата, 8 от оп. ВЛ-0,4 кВ ф. "ул. Степана Разина" ТП-27</t>
  </si>
  <si>
    <t>акт расследования № 15 от 08.03.2016</t>
  </si>
  <si>
    <t>заявка № 513 от 09.03.16</t>
  </si>
  <si>
    <t>Ввод в ч/дом ул. Пионеров, 33 от оп. ВЛ-0,4 кВ ф. "ул. Пионеров" ТП-7</t>
  </si>
  <si>
    <t>акт расследования № 16 от 09.03.2016</t>
  </si>
  <si>
    <t>ПС "Серов" откл. ВВ-10 кВ ф. "Лесозавод"</t>
  </si>
  <si>
    <t>Перегруз на одной фазе, неравномерное распределение нагрузки на ЛЭП-0,4кВ от ТП-7008. Повторное включение успешно.</t>
  </si>
  <si>
    <t>поочередным отключением отходящих фидеров определили КЛ-10кВ от ТП-138 РУ-10кВ яч.1 до ТП-140 ф."ТП-141" яч. №33 ПС "Берюза" на повреждении, потребители запитаны по резерву</t>
  </si>
  <si>
    <t>обрыв "о" провода между опорами №№2 и 3 ВЛ-0,4кВ ф. 4 ТП-198 (наезд на опору дорожно-тронспортное происшествие)</t>
  </si>
  <si>
    <t>Повреждение кабельной разделки на оп. 13/5 ф. "ЛЭП № 1" ПС-9  КЛ-10 кВ от ТП-42Л, данный кабель был в горячем  резерве. Электроснабжение не прекращалось.</t>
  </si>
  <si>
    <t>ПС "Ленинская" яч. 38 ф. "ЛЭП № 6" ВМ-10 кВ отключился от токовой отсечки</t>
  </si>
  <si>
    <t>ВЛ-10 кВ ф. "ЛЭП № 6" между оп. №№ 34 и 35 произошло замыкание проводов задетых ветками упавшего дерева. Электроснабжение восстановлено по резервной схеме.</t>
  </si>
  <si>
    <t xml:space="preserve">ПС "Бирюза" от МТЗ отключились ВМ-10кВ яч. 16 ф. "ТП-202/1" и яч. 42 ф. "ТП-202/2" </t>
  </si>
  <si>
    <t>кабельная разделка в ТП-202 яч. 5 ввод от ПС "Бирюза" яч. 16 на повреждении. Электроснабжение восстановлено по резервной схеме.</t>
  </si>
  <si>
    <t>акт № 13 от 27.02.2016</t>
  </si>
  <si>
    <t xml:space="preserve">ТП -61Б ф.4 "Советская, 7" заменили 4 ПН-200/63А. </t>
  </si>
  <si>
    <t xml:space="preserve">Установлено повреждение у потребителя Советская, 7   на ЯБПВУ кв. 5(коттеджи) автомат остался отключенным - хозяев нет дома. Электроснабжение по ф. 4 от ТП-61Б восстановлено. </t>
  </si>
  <si>
    <t xml:space="preserve">журнал заявок 0,4кВ </t>
  </si>
  <si>
    <t>заявка № 550 от 13.03.16</t>
  </si>
  <si>
    <t xml:space="preserve">ПС "Медная" отключился от МТЗ ВМ яч.27. </t>
  </si>
  <si>
    <t>Неисправность в  ЛЭП-6кВ с яч. 27 ПС "Медная", принадлежность ОАО "МРСК Урала". Электроснабжение восстановлено.</t>
  </si>
  <si>
    <t>От МТЗ отключился МВ-6кВ  СБРУН-6кВ  Н. Кола</t>
  </si>
  <si>
    <t>Обрыв провода на ВЛ 6кВ от ТП-1 ф."СеровЛесИнвест", принадлежит "СеровЛесИнвест". Электроснабжение восстановлено.</t>
  </si>
  <si>
    <t>п. Черемухово ТП-5 ф.6</t>
  </si>
  <si>
    <t>14-16</t>
  </si>
  <si>
    <t>П Всеволодск  ТП-Всеволодск-2 ф. 4</t>
  </si>
  <si>
    <t>Журнал оперативных заявок</t>
  </si>
  <si>
    <t>ПС "Ленинская" яч.38 ф. "ЛЭП№6" ВМ отключился от ЗЗ</t>
  </si>
  <si>
    <t>акт расследования №15 от 20.03.2016</t>
  </si>
  <si>
    <t xml:space="preserve">ТП-57Л ф.16 Абрамова 15 нет света </t>
  </si>
  <si>
    <t>Экстренное предупреждение ФГБУ «Уральское УГМС» ночью 20 марта в Свердловской области ожидаются: очень сильный снег, метели, ветер с порывами  20-25 м/с. Т-2 обрыв обмотки на стороне НН. Электроснабжение восстановлено с Т1.</t>
  </si>
  <si>
    <t>акт расследования №16 от 20.03.2016</t>
  </si>
  <si>
    <t>Экстренное предупреждение ФГБУ «Уральское УГМС» ночью 20 марта в Свердловской области ожидаются: очень сильный снег, метели, ветер с порывами  20-25 м/с. ТП-71 РУ-10кВ яч.4 ф. "Т" перекрыло 3 проходных изолятора (залезла кошка). Электроснабжение восстановлено.</t>
  </si>
  <si>
    <t>акт расследования №17 от 20.03.2016</t>
  </si>
  <si>
    <t>ТП-7Т ф.14 ул. Кузнецова13 нет света</t>
  </si>
  <si>
    <t>Экстренное предупреждение ФГБУ «Уральское УГМС» ночью 20 марта в Свердловской области ожидаются: очень сильный снег, метели, ветер с порывами  20-25 м/с. В пролетах между опорами 19-20, 20-21, 21-22 устранили обрыв фазного провода. Заменили 3ПН-400/160А. Неизвеснтыми лицами производилась выпилка деревьев вблизи ВЛ-0,4кВ, упавшие ветки повредили линию. Электроснабжение восстановлено.</t>
  </si>
  <si>
    <t>заявка № 639 от 20.03.2016</t>
  </si>
  <si>
    <t>ТП-Пивзавод ф.3</t>
  </si>
  <si>
    <t>Экстренное предупреждение ФГБУ «Уральское УГМС» ночью 20 марта в Свердловской области ожидаются: очень сильный снег, метели, ветер с порывами  20-25 м/с. Кратковременный схлест.  Заменён сгоревший ПН-250А. Электроснабжение восстановлено.</t>
  </si>
  <si>
    <t>Калья ТП-12 ф.13</t>
  </si>
  <si>
    <t>Экстренное предупреждение ФГБУ «Уральское УГМС» ночью 20 марта в Свердловской области ожидаются: очень сильный снег, метели, ветер с порывами  20-25 м/с. Устранен обрыв провода ввода в дом Калинина 77. Электроснабжение восстановлено.</t>
  </si>
  <si>
    <t>ЛЭП 10 кВ ф. "Водоподъем-1" от ТП 6048 РУ 10 кВ яч. №8. Находится на балансе ОАО "РСК".</t>
  </si>
  <si>
    <t>Экстренное предупреждение ФГБУ «Уральское УГМС» ночью 20 марта в Свердловской области ожидаются: очень сильный снег, метели, ветер с порывами  20-25 м/с. Отключился действием защит МВ-10 ф. "Водоподъем-1" в ТП 6048. Повреждений в сетях ОАО "РСК" не обнаружено ф. "Водоподъем-1" включен в 3:35 20.03.16, кроме ТП-6093 и ТП-6093А. Причина в компетенции ЦРО "Екатеринбургская Епархия Русской Православной Церкви". Электроснабжение восстановлено полностью - 9:20 20.03.16.</t>
  </si>
  <si>
    <t>№ВН-51 от 21.03.2016 г.</t>
  </si>
  <si>
    <t>ТП-7 ф. "ул. Фрунзе" Сгорел ПН-1 шт.</t>
  </si>
  <si>
    <t>Экстренное предупреждение ФГБУ «Уральское УГМС» ночью 20 марта в Свердловской области ожидаются: сильный снег и очень сильный снег, метели, ветер с порывами  20-25 м/с. Замена ПН-250 А фазы "В" в РУ-0,4 кВ ТП-7. Электроснабжение восстановлено.</t>
  </si>
  <si>
    <t>ТП-АТП ф. "ул. Свободы" Сгорел ПН-1 шт.</t>
  </si>
  <si>
    <t>Экстренное предупреждение ФГБУ «Уральское УГМС» ночью 20 марта в Свердловской области ожидаются: сильный снег и очень сильный снег, метели, ветер с порывами  20-25 м/с. Замена ПН-250 А фазы "А" в РУ-0,4 кВ ТП-АТП. Электроснабжение восстановлено.</t>
  </si>
  <si>
    <t xml:space="preserve"> Отсутствие напряжения ТП-26 "ул. Титова 88 - 120" </t>
  </si>
  <si>
    <t>Экстренное предупреждение ФГБУ «Уральское УГМС» ночью 20 марта в Свердловской области ожидаются: очень сильный снег, метели, ветер с порывами  20-25 м/с. Устранен обрыв линейного провода ВЛ-0,4 кВ ф. "ул. Титова 88-120" из-за сильного порыва ветра в пролёте м/у оп. № 9-2 - № 9-3  по ул. Нагорная.  Электроснабжение восстановлено.</t>
  </si>
  <si>
    <t>акт расследования № 17 от 20.03.2016</t>
  </si>
  <si>
    <t>В компетенции ОАО "МРСК Урала". Отсутствие напряжения КТПН-ЖСК "Запад", в аренде ОАО "РСК". Электроснабжение восстановлено после подачи напряжения на ЛЭП-6кВ ф. "Леспромхоз"</t>
  </si>
  <si>
    <t>В компетенции ОАО "МРСК Урала". Отсутствие напряжения КТПН-ЖСК "Запад", в аренде ОАО "РСК". Электроснабжение восстановлено после подачи напряжения на ЛЭП-6кВ ф. "Леспромхоз".</t>
  </si>
  <si>
    <t>Экстренное предупреждение ФГБУ «Уральское УГМС» ночью 20 марта в Свердловской области ожидаются: очень сильный снег, метели, ветер с порывами  20-25 м/с. Повреждение ВЛ-6кВ ф. 4 ПС "Комбинатская", находящаяся на балансе ОАО "МРСК Урала".  Электроснабжение восстановлено после подачи напряжения.</t>
  </si>
  <si>
    <t xml:space="preserve">Отсутствие напряжения  ТП "Железнодорожник - 4"  гаражи </t>
  </si>
  <si>
    <t>Изчесновение напряжения ф. №3  ТП-121, принадлежность ОАО "МРСК Урала". В связи с чем отсутствовало напряжение в ТП-7122 "Победа", в аренде ОАО "РСК".</t>
  </si>
  <si>
    <t>В компетенции ОАО "МРСК Урала". Повреждение изоляции КЛ-6кВ ф.3 ТП-121(на балансе ОАО "МРСК Урала") сторонней организацией ООО "ТСК".  Электроснабжение восстановлено с резервного ввода.</t>
  </si>
  <si>
    <t>Изчесновение напряжения ф. №42  ГПП РММЗ 110/6 ОАО "НСММЗ", принадлежность ОАО "МРСК Урала".  Отсутствие напряжения ТП-Земляничная, ТП-Ромашка, в аренде ОАО "РСК".</t>
  </si>
  <si>
    <t>В компетенции ОАО "МРСК Урала".  Электроснабжение восстановлено после подачи напряжения на ЛЭП-6кВ ф. №42 ГПП РММЗ</t>
  </si>
  <si>
    <t>Отсутствие напряжения  ф. №18 РП-3 "Промплощадка-кольцо", принадлежность ОАО "МРСК-Урала", в связи с этим исчезновение напряжения в ТП-"Гараж УПП ВОС".</t>
  </si>
  <si>
    <t>Экстренное предупреждение ФГБУ «Уральское УГМС» ночью 20 марта в Свердловской области ожидаются: очень сильный снег, метели, ветер с порывами 20-25 м/с. Повреждение в сетях ОАО "МРСК-Урала"- ф. №18 РП-3 "Промплощадка Кольцо". Электроснабжение восстановлено после подачи напряжения.</t>
  </si>
  <si>
    <t>Отсутствие напряжения  ВЛ-6кВ ф. 4 ПС "Комбинатская", на балансе ОАО "МРСК-Урала", и в следствии чего исчезновение напряжения в ТП-"Транспорт Р", ТП-"Высо"</t>
  </si>
  <si>
    <t>Экстренное предупреждение ФГБУ «Уральское УГМС» ночью 20 марта в Свердловской области ожидаются: очень сильный снег, метели, ветер с порывами  20-25 м/с. Повреждение РЛНД на отпайечной опоре к ТП-"Железнодорожник-4". РЛНД отремонтирован - 20.03.16 в 05:45. В связи с огромным количеством повреждений  в сетях ОАО "МРСК-Урала" на переключения ОАО "МРСК-Урала" не смогли подъехать. Электроснабжение восстановлено после выполнения переключений ф. 14 ЦРП-1 персоналом ОАО "МРСК-Урала".</t>
  </si>
  <si>
    <t>Отсутствие напряжения ф. №1 "РЗМИ" ПС 35/10 кВ "Петровская", принадлежность ОАО "МРСК Урала" и в связи с этим исчезновени напряжения  ТП-"РЗМИ", ТП-"Промкомбинат 2"</t>
  </si>
  <si>
    <t>Экстренное предупреждение ФГБУ «Уральское УГМС» ночью 20 марта в Свердловской области ожидаются: очень сильный снег, метели, ветер с порывами  20-25 м/с.  Повреждение ЛЭП-6кВ ф. №1 "РЗМИ" ПС 35/10 кВ "Петровская", на балансе ОАО "МРСК-Урала".   Электроснабжение восстановлено после подачи напряжения ф. №1 "РЗМИ" ПС 35/10 кВ "Петровская".</t>
  </si>
  <si>
    <t>ТП-56  РУ-0,4 кВ сгорел предохранитель "Ввод с тр-ра 400 кВА"</t>
  </si>
  <si>
    <t>Ввод в ч/дом ул. Чекистов, 6 от оп. ВЛ-0,4 кВ ф. "ул. Володарского" ТП-2</t>
  </si>
  <si>
    <t>акт расследования № 18 от 22.03.2016</t>
  </si>
  <si>
    <t xml:space="preserve">№ ВН-45 от </t>
  </si>
  <si>
    <t>Температура воздуха "-"33 град.Отказ изоляции КЛ-10кВ от ЛЭП-10кВ на ТП-7068, на балансе потребителя ООО "РОСЬ"</t>
  </si>
  <si>
    <t>Обнаружено: отсутствие одной фазы КЛ-10кВ ф. "РП 2-1" от ПС "Среднеуральская".  Электроснабжение РП-2 переведено на резервный ввод - ф. "РП-2-2" ПС "Среднеуральская".</t>
  </si>
  <si>
    <t xml:space="preserve">Низкая изоляция 2-х фаз на одной из параллельно идущих КЛ-0,4кВ ф. "Роддом" ТП-6058. Поврежденный кабель отключен, напряжение абонентам подано по второму кабелю ф. "Роддом" ТП-6058. </t>
  </si>
  <si>
    <t>Ввод в ч/дом ул. Партизан, 11 от оп. ВЛ-0,4 кВ ф. "ул. Партизан" ТП-11</t>
  </si>
  <si>
    <t>Подтянут окислившийся контакт на опоре ул. Партизан, 11 и электроснабжение восстановлено.</t>
  </si>
  <si>
    <t>акт расследования № 19 от 24.03.2016</t>
  </si>
  <si>
    <t>акт № 19 от 26.03.2016</t>
  </si>
  <si>
    <t>акт № 20 от 26.03.2016</t>
  </si>
  <si>
    <t xml:space="preserve">Североуральский РКЭС                    </t>
  </si>
  <si>
    <t>Ввод в ч/дом ул. Розы Люксембург, 160 от оп. ВЛ-0,4 кВ ф. "ул. Розы Люксембург" ТП-23</t>
  </si>
  <si>
    <t>акт расследования № 20 от 25.03.2016</t>
  </si>
  <si>
    <t>Отключение ЛЭП-6кВ ф. №1 "РЗМИ" ПС 35/10 кВ "Петровская", на балансе ОАО "МРСК-Урала".   Электроснабжение восстановлено после подачи напряжения ф. №1 "РЗМИ" ПС 35/10 кВ "Петровская".</t>
  </si>
  <si>
    <t>Отсутствие напряжения ф. "Парники" ПС 35/10 кВ "Петровская", принадлежность ОАО "МРСК Урала" и в связи с этим исчезновени напряжения  КТПН - ДНТ "Тихое"</t>
  </si>
  <si>
    <t>Оключение ЛЭП-6кВ ф. "Парники" ПС 35/10 кВ "Петровская", на балансе ОАО "МРСК-Урала".   Электроснабжение восстановлено после подачи напряжения ф. "Парники" ПС 35/10 кВ "Петровская".</t>
  </si>
  <si>
    <t xml:space="preserve">Североуральский РКЭС                      </t>
  </si>
  <si>
    <t>ТП-34 кв ф.3</t>
  </si>
  <si>
    <t xml:space="preserve">Североуральский РКЭС                         </t>
  </si>
  <si>
    <t>ТП-48-56 ф.1</t>
  </si>
  <si>
    <t xml:space="preserve">Североуральский РКЭС                       </t>
  </si>
  <si>
    <t>ТП-33 кв ф.2</t>
  </si>
  <si>
    <t xml:space="preserve">Североуральский РКЭС                        </t>
  </si>
  <si>
    <t>ТП-34 кв ф.4</t>
  </si>
  <si>
    <t>28.03.16. 20:56</t>
  </si>
  <si>
    <t>акт расследования №22 от 29.03.16</t>
  </si>
  <si>
    <t>акт расследования № 23 от 29.03.16</t>
  </si>
  <si>
    <t>п.Калья ТП-6 ф.8</t>
  </si>
  <si>
    <t>п.Калья ТП-6 ф.5</t>
  </si>
  <si>
    <t>п.Калья ТП-4 ф.8</t>
  </si>
  <si>
    <t>п. Сосьва ТП-2 ф. 5</t>
  </si>
  <si>
    <t>заявка №771 от 31.03.2016</t>
  </si>
  <si>
    <t>п. Черемухово ТП-12 ф.9</t>
  </si>
  <si>
    <t>ТП-33 кв ф.1</t>
  </si>
  <si>
    <t>ТП-44 кв ф.6</t>
  </si>
  <si>
    <t>п.Калья  ТП-6 ф.8</t>
  </si>
  <si>
    <t>ВЛ-10 кВ ф. "Город-2"от  ПС "Среднеуральская" до ТП-6013. Находится на балансе ОАО "РСК".</t>
  </si>
  <si>
    <t>№ВН-52 от 04.04.2016 г.</t>
  </si>
  <si>
    <t xml:space="preserve">ТП-9Т сгорел вводной  в/в предохранитель </t>
  </si>
  <si>
    <t>№25 от 03.04.016</t>
  </si>
  <si>
    <t>Отсутствие напряжения ф. №17 "Ледянка-2" ПС 35/10 кВ "Петровская", принадлежность ОАО "МРСК Урала" и в связи с этим исчезновени напряжения  ТП-4207 "Смирнов бэттериз"</t>
  </si>
  <si>
    <t>Отключение ЛЭП-10кВ ф. №17 "Ледянка-2" ПС 35/10 кВ "Петровская", на балансе ОАО "МРСК-Урала".   Электроснабжение восстановлено после подачи напряжения ф. №17 "Ледянка-2" ПС 35/10 кВ "Петровская".</t>
  </si>
  <si>
    <t>Отсутствие напряжения яч.№5  ПС 110/10 кВ "Мирная", принадлежность ОАО "МРСК Урала" и в связи с этим исчезновени напряжения  ТП-Камэо</t>
  </si>
  <si>
    <t>Отключение яч.№5  ПС 110/10 кВ "Мирная", на балансе ОАО "МРСК-Урала".   Электроснабжение восстановлено после подачи напряжения яч. №5  ПС 110/10 кВ "Мирная".</t>
  </si>
  <si>
    <t>ПС "Бирюза" 1СШ-10кВ блинкер "земля"</t>
  </si>
  <si>
    <t>На повреждении КЛ-10кВ, в компетенции ОАО "МРСК Урала"</t>
  </si>
  <si>
    <t>ПС "Бирюза" яч. 19 ф. "РП1/1" отключился ВМ-10кВ от МТЗ</t>
  </si>
  <si>
    <t>Ошибочные действия персонала на РП-1 РУ-10кВ яч.17</t>
  </si>
  <si>
    <t>ТП-56 яч.3 ф "ТП -57" ВМ -10кВ отключился от ТО, ТП-57,57А,68,69,70,72,190 включены по резерву</t>
  </si>
  <si>
    <t>ПС "Октябрьская" яч. 29 ф. "ЦРП -4" ВМ-6кВ отключился от МТЗ, потребители включены по резерву</t>
  </si>
  <si>
    <t>На повреждении КЛ-6кВ от ПС "Октябрьская" яч.29 до ЦРП -4</t>
  </si>
  <si>
    <t>Отсутствие напряжения  ЦРП-10кВ "ДОЗ", на балансе ОАО "МРСК-Урала" и вследствии чего исчезновение  напряжения ТП-Камет, ТП-Лесопильная компания, ТП-Свинооткоромочный комплекс, ТП-Ферал.</t>
  </si>
  <si>
    <t>Отключение  ЦРП-10кВ "ДОЗ" ф. №10 "Камет", ф. №16, ф. №8, ф. №20, на балансе ОАО "МРСК-Урала".   Электроснабжение восстановлено после подачи напряжения ЦРП-10кВ "ДОЗ". ТП-Камет, ТП-Лесопильная компания, ТП-Ферал  отсутствие напряжения с 03:30 до 04-50. ТП-"Свинооткормочный комплекс" перевели с. ф. №20  на  ф.№ 8 отсутствие напряжения с 03:30 до 05:10.</t>
  </si>
  <si>
    <t>ПС "Серов" откл. ВВ-10кВ ф. "Насосная-2"</t>
  </si>
  <si>
    <t>ПС "Бродовская" яч. 16 ф. "Дом Отдыха" отключился ВМ-10 кВ от МТЗ</t>
  </si>
  <si>
    <t>акт № 26 от 04.04.2016</t>
  </si>
  <si>
    <t>КЛ-10кВ ф. "Город-2"от  ПС "Среднеуральская" до опоры №1 в сторону ТП 6013. Находится на балансе ОАО "РСК".</t>
  </si>
  <si>
    <t>При переключениях ф. "Город-2" ПС "Среднеуральская" в рабочий режим обнаружено повреждение концевой муфты КЛ-10 кВ на опоре №1 в сторону ТП-6013. Электроснабжение не прекращалось - переведено на ф. "Город-3".</t>
  </si>
  <si>
    <t>№ВН-53 от 04.04.2016 г.</t>
  </si>
  <si>
    <t>ТП - 33кв ф. 2</t>
  </si>
  <si>
    <t>ТП - 43кв ф. 1</t>
  </si>
  <si>
    <t>6.1</t>
  </si>
  <si>
    <t>ТП -132 РУ-10кВ яч.4 ф. "Т" заменили  1ПК-10/40А</t>
  </si>
  <si>
    <t>акт расследования №27 от 06.04.16</t>
  </si>
  <si>
    <t xml:space="preserve">Обрыв провода ВЛ-10 кВ ф. "Город-2" опора №9 ввод в ТП-6013. Восстановлено электроснабжение по резервной схеме.. </t>
  </si>
  <si>
    <t>Восстановлен обрыв провода фазы А на оп. №6 ВЛ-0,4кВ ф. 1 ТП-25 и подано напряжение потребителям.</t>
  </si>
  <si>
    <t>ПС "Медная" ЗРУ-6кВ яч.27 на 1СШ ЗРУ-6кВ появился сигнал на землю.</t>
  </si>
  <si>
    <t xml:space="preserve">КТП-25А ф.1 сгорел предохранитель ППНИ-35 на фазе С. </t>
  </si>
  <si>
    <t>ТП-57 яч.4 сгорели предохранители ПТ-40А. Поступила заявка о частичном отсутствии напряжения по ул. Заречная.</t>
  </si>
  <si>
    <t xml:space="preserve">ТП-25 ф.1 сгорели предохранители ПН-250А(2шт). Поступила заявка о частичном отсутствии напряжения по ул. Чкалова 17. </t>
  </si>
  <si>
    <t>ТП -55АБ Т №1 отключили ВН-10кВ, нагрузку с Т №1 перевели на Т №2</t>
  </si>
  <si>
    <t>акт расследования №28 от 08.04.16</t>
  </si>
  <si>
    <t>ПС №8 КУЛЗа яч.5 ф. "Сельэнерго" ВМ -6кВ отключился от ТО. ВЛ ф. "Сельэнерго" включена с резерва</t>
  </si>
  <si>
    <t>Повреждение на потребительской отпайке в сторону ТП -7079"АД АН Инвест".  Потребители  ф. "Сельэнерго"переведены на резервну схему электроснабжения.</t>
  </si>
  <si>
    <t>акт расследования №29  от 10.04.16</t>
  </si>
  <si>
    <t xml:space="preserve">ТП-19 яч.3. Поступила заявка об отсутствии напряжения по ул. Рюмина 13. </t>
  </si>
  <si>
    <t xml:space="preserve">При осмотре выявлено отсутствие напряжения на ТП-18, 19, 20. При проверке сопротивления изоляции отходящих КЛ-10кВ замечаний не выявлено. При поочередном включении ТП выявлен пробой опорного изолятора секции шин 10кВ ТП-18. </t>
  </si>
  <si>
    <t>ТП-57 РУ-10кВ яч.2 ф. "ТП -56" кусок отсыревшей штукатурки упал на концевую разделку КЛ-10кВ</t>
  </si>
  <si>
    <t xml:space="preserve">Неисправность ЯБПВУ потребителя в к/саду 18/101. Восстановлено электроснабжение. </t>
  </si>
  <si>
    <t>КЛ-10 кВ от оп. 34/1 до ТП-7007 ф. "Дом отдыха" на повреждении, которая на балансе потребителя ИП Бунцев М.А. (ТП-7007 отключена). Электроснабжение ф. "Дом отдыха" восстановлено.</t>
  </si>
  <si>
    <t>Экстренное предупреждение ФГБУ «Уральское УГМС» ночью 20 марта в Свердловской области ожидаются: очень сильный снег, метели, ветер с порывами  20-25 м/с. Обрыв провода на оп. №35 идущий на ОПН-10кВ. Электроснабжение восстановлено.</t>
  </si>
  <si>
    <t>ТП-52 Л отключился вводной автомат от Т-1 ф.9 и сгорели два ПН-250/150 А ЛЭП-0,4кВ.</t>
  </si>
  <si>
    <t xml:space="preserve"> КЛ-0,4кВ ТП-52Л ф.9 "КНС" низкая изоляция.  Потребители включены по резерву.</t>
  </si>
  <si>
    <t>ЦРП -36 ф.10 Ленинградская 41 ослабление контакта в зажиме ввода в дом.</t>
  </si>
  <si>
    <t xml:space="preserve"> устранили обрыв "0" провода на вводе в дом Ленинградская, 41.</t>
  </si>
  <si>
    <t>ТП-12П ф.9 ул.3-я песчаная 31, сгорел 1ПН-250/160А</t>
  </si>
  <si>
    <t>выпал крюк на опоре №38 фазного провода, схлест фазного и нулевого провода в пролете (сгнила верхушка опоры)</t>
  </si>
  <si>
    <t>заявка № 524 от 10.03.2016</t>
  </si>
  <si>
    <t>ТП-52 РУ-10кВ яч.4 ф. "ТП-51" ВВ отключился от МТЗ</t>
  </si>
  <si>
    <t>ТП-10 ф.5 РЩ-1. Поступила заявка об отсутствии одной фазы в ж/д Сосновая 29.</t>
  </si>
  <si>
    <t xml:space="preserve"> При проверке сопротивления изоляции выявлено КЗ на КЛ-0,4кВ от ЩР-2 до ЩР-3. Cмонтирована временная перемычка проводом СИП между ЩР-2 и ШР-3.  Элекроснабжение потребителей восстановлено.</t>
  </si>
  <si>
    <t>п.Баяновка ТП-4 тр-р 320кВА. Поступила заявка об искрении на Т ТП-4 (открытого исполнения).</t>
  </si>
  <si>
    <t>Обнаружено в ТП-4 на ТМ-320кВА отгорела фаза от шпильки 0,4кВ. Для устранения повреждения отключена ВМ-6кВ яч. 20 ПС "Покровск". Нарощена жила временно. Элекроснабжение потребителей восстановлено.</t>
  </si>
  <si>
    <t>35/16</t>
  </si>
  <si>
    <t>ТП-6Ж ф.3 ул. 2ая Полевая 6  обрыв верхнего фазного и нулевого провода в пролете между опорами 22 и 23</t>
  </si>
  <si>
    <t>заявка № 918 от 13.04.16</t>
  </si>
  <si>
    <t>Ввод в ч/дом ул. 30 лет Октября, 10 от оп. ВЛ-0,4 кВ ф. "Верх ул. Пионеров" ТП-7</t>
  </si>
  <si>
    <t>акт расследования № 21 от 14.04.2016</t>
  </si>
  <si>
    <t xml:space="preserve"> Причины для отказа - перегруз в сетях потребителя. Повторное включение успешно.</t>
  </si>
  <si>
    <t>Акт №2нн от 17.03.16</t>
  </si>
  <si>
    <t>Акт №1нн от 20.01.16</t>
  </si>
  <si>
    <t>Акт №4вн 12.03.16</t>
  </si>
  <si>
    <t>Акт №3вн 23.02.16</t>
  </si>
  <si>
    <t xml:space="preserve"> При осмотре ВЛ-6/0,4кВ замечаний не обнаружено. Заменен 1 предохранитель ПТ-30А яч.4 ТП-57. Повторное включение успешно.</t>
  </si>
  <si>
    <t>Акт №2вн от 15.01.16</t>
  </si>
  <si>
    <t xml:space="preserve">При выезде обнаружено отсутствие напряжения на вводной КЛ-10кВ яч.5 ТП-19 от ТП-18 яч. 4. ТП-19 переведена на резервное питание с яч.6. </t>
  </si>
  <si>
    <t>Акт №1вн от 11.01.16</t>
  </si>
  <si>
    <t xml:space="preserve">ГПП-1 ВЛ-6 кВ ф. "Город-2" отключилась.  </t>
  </si>
  <si>
    <t xml:space="preserve">На ГПП-1 ЦРП-1 яч. № 13 сгорел шинный разъединитель (собственик ОАО "НСММЗ") и в следствии чего пробила изоляцию концевой муфты КЛ-6кВ ф. "ввод в КТПН-21" на опоре № 18. Концевая муфта КЛ-6кВ  "ввод в ТП-21" восстановлена персоналом ЗАО "Комэнерго" в 14:00 15.04.16. Персоналом ОАО "НСММЗ" отремонтирован ШР-6кВ яч.№13 ЦРП-1 ГПП-1 в 18:25 15.04.16 и восстановлено электроснабжение потребителей. </t>
  </si>
  <si>
    <t>Отсутствие напряжения ТП-26 ф. "гор. Солнечный, 3"</t>
  </si>
  <si>
    <t xml:space="preserve"> КЗ на КЛ-0,4кВ ф. "гор. Солнечный, 3", принадлежность ОАО "МРСК -Урала".  Электроснабжение восстановлено после устранения повреждения персоналом ОАО "МРСК Урала". </t>
  </si>
  <si>
    <t>акт расследования № 22 от 16.04.2016</t>
  </si>
  <si>
    <t>Ввод в ч/дом ул. Марата, 1 от оп. ВЛ-0,4 кВ ф. "ул. Степана Разина" ТП-27</t>
  </si>
  <si>
    <t xml:space="preserve"> Обрыв ввода в дом ул. Марата, 1 из-за износа провода, принадлежность потребителя. </t>
  </si>
  <si>
    <t>акт расследования № 23 от 17.04.2016</t>
  </si>
  <si>
    <t>При производстве земляных работ по реконструкции ЛЭП-110кВ ф. "Хромпик" организация "Электроремонтная компания" повредила КЛ-10кВ ф. "Город-3"от  ПС "Среднеуральская" до ТП-6058. Электроснабжение восстановлено по резервной схеме.</t>
  </si>
  <si>
    <t xml:space="preserve">ТП-16Р-принадлежность ОАО КУМЗ выбило автомат ф."Кладбище". </t>
  </si>
  <si>
    <t>заявка №942  от 15.04.16</t>
  </si>
  <si>
    <t>РП-1 ф."ТП-208" откл. МВ-10 кВ</t>
  </si>
  <si>
    <t>Ввод в ч/дом ул. Радищева, 27 от оп. ВЛ-0,4 кВ ф. "ул. Декабристов" ТП-3</t>
  </si>
  <si>
    <t>Обрыв ввода в дом ул. Радищева, 27 из-за износа провода, принадлежность потребителя</t>
  </si>
  <si>
    <t>акт расследования № 24 от 19.04.2016</t>
  </si>
  <si>
    <t>ТП-48-56 яч.5 автоматически отключился ВМ.</t>
  </si>
  <si>
    <t xml:space="preserve">ГПП "Город 110\6кВ" яч.№ 20 "Ввод на КП-1" яч. 7 от МТЗ отключилась МВ-6кВ. </t>
  </si>
  <si>
    <t>Пробой изоляции одного кабеля из двух параллельно идущих КЛ-6кВ яч. 20  ГПП "Город 110/6кВ" до КП-1 яч. 7. Поврежденный кабель выведен в ремонт, а второй кабель поставлен под напряжение. КП-1  2-ая СШ запитана по резерву.</t>
  </si>
  <si>
    <t xml:space="preserve">КП-1 яч.6 от МТЗ отключился ВВ </t>
  </si>
  <si>
    <t>Повреждён кабель с КП-1 яч.6 до КП-4 яч.16 при проведении земляных работ без согласования строительной организацией. Данный кабель выведен в ремонт. КП-4 2-ая СШ запитана по резерву.</t>
  </si>
  <si>
    <t xml:space="preserve">ТП-7 ф.8 отключился автомат. </t>
  </si>
  <si>
    <t>22.02.16. 16:05</t>
  </si>
  <si>
    <t>4-16</t>
  </si>
  <si>
    <t>8-16</t>
  </si>
  <si>
    <t>Из опоры выпал изолятор вместе с фазным проводом и упал на "0" провод. Гнилая опора, сильный снег. Провод востановлен и возобновлено электроснабжение.</t>
  </si>
  <si>
    <t>5-16</t>
  </si>
  <si>
    <t>6-16</t>
  </si>
  <si>
    <t xml:space="preserve">От МТЗ отключился ВМ-6кВ яч. № 17 КП-3. </t>
  </si>
  <si>
    <t>7-16</t>
  </si>
  <si>
    <t xml:space="preserve">ПС "Вересовая" ВМ-6кВ яч.51 отключился от МТЗ </t>
  </si>
  <si>
    <t xml:space="preserve">Обрыв двух пролетов под тяжестью проводов от налипшего снега ВЛ-6кВ  между ТП-4 и ТП-5 пос.Черемухово. Устранено повреждение и восстановлено электроснабжение. </t>
  </si>
  <si>
    <t>9-16</t>
  </si>
  <si>
    <t>10-16</t>
  </si>
  <si>
    <t>11-16</t>
  </si>
  <si>
    <t>12-16</t>
  </si>
  <si>
    <t>13-16</t>
  </si>
  <si>
    <t>16-16</t>
  </si>
  <si>
    <t>17-16</t>
  </si>
  <si>
    <t xml:space="preserve">Сход снега с крыши Набережная 8. Кратковременный схлест.  Заменён сгоревший ПН-250А. Электроснабжение восстановлено. </t>
  </si>
  <si>
    <t>15-16</t>
  </si>
  <si>
    <t>ТП-82 РУ 0,4кв ф.1"Морг" сгорели ПН -250 2шт. (Принадлежность ЦГБ)</t>
  </si>
  <si>
    <t>КЛ-0,4кВ ф. 1 "Морг" ТП-82, принадлежность ГБУЗ СО Североуральской ЦГБ. Восстановлено резарвное электроснабжение.</t>
  </si>
  <si>
    <t>18-16</t>
  </si>
  <si>
    <t>19-16</t>
  </si>
  <si>
    <t>20-16</t>
  </si>
  <si>
    <t>31-16</t>
  </si>
  <si>
    <t>21-16</t>
  </si>
  <si>
    <t>22-16</t>
  </si>
  <si>
    <t>32-16</t>
  </si>
  <si>
    <t>23-16</t>
  </si>
  <si>
    <t>24-16</t>
  </si>
  <si>
    <t>25-16</t>
  </si>
  <si>
    <t>26-16</t>
  </si>
  <si>
    <t>27-16</t>
  </si>
  <si>
    <t>28-16</t>
  </si>
  <si>
    <t>29-16</t>
  </si>
  <si>
    <t>30-16</t>
  </si>
  <si>
    <t>33-16</t>
  </si>
  <si>
    <t>34-16</t>
  </si>
  <si>
    <t>В компетенции УК. Устранен обрыв вводного кабеля с крюком от фасада  дома Каржавина 32 (сход снега с кровли). Электроснабжение восстановлено.</t>
  </si>
  <si>
    <t>В компетенции УК. Устранен обрыв нулевого провода от фасада дома Маяковского, 1 (сход снега с кровли).  Электроснабжение восстановлено.</t>
  </si>
  <si>
    <t>В компетенции УК. Устранен обрыв двух проводов ВЛ-0,4кВ ф. №8 ТП43кв от изоляторов дома №3 ул.Маяковского. Электроснабжение восстановлено.</t>
  </si>
  <si>
    <t xml:space="preserve">В компетенции УК. Обрыв ввода в дом Каржавина, 33  п.2 - сход снега с кровли. Устранено повреждение и восстановлено электроснабжение. </t>
  </si>
  <si>
    <t xml:space="preserve">В компетенции УК. Обрыв ввода в дом Маяковского, 4.- сход снега с кровли.Устранено повреждение и восстановлено электроснабжение.  </t>
  </si>
  <si>
    <t xml:space="preserve">В компетенции УК. Обрыв ввода в дом Первомайская, 19 сход снега с кровли. Устранено повреждение и восстановлено электроснабжение. </t>
  </si>
  <si>
    <t xml:space="preserve">В компетенции УК. Обрыв ввода в дом Ленина, 15 - сход снега с кровли. Устранено повреждение и восстановлено электроснабжение. </t>
  </si>
  <si>
    <t xml:space="preserve">В компетенции УК. ТП-34 ф.3 Белинского, 27 сход снежной глыбы и обрыв СИПа с фасада дома. Устранено повреждение и восстановлено электроснабжение. </t>
  </si>
  <si>
    <t xml:space="preserve">В компетенции УК. ТП-48-56 ф.1 Каржавина 32, сход снега с крышы и обрыв СИПа с фасада дома.  Заменён сгоревший ПН-250А. Устранено повреждение и восстановлено электроснабжение. </t>
  </si>
  <si>
    <t xml:space="preserve">В компетенции УК. ТП-33 кв ф.2  Маяковского 7 - сход снега с крыши и обрыв 2-х фазных и нулевого проводов ввода в дом. Устранено повреждение и восстановлено электроснабжение. </t>
  </si>
  <si>
    <t xml:space="preserve">В компетенции УК. ТП-33 кв ф.2  Молодежная, 21 - сход снега с крыши и обрыв фазного и нулевого провода  с изолятором от дома. Устранено повреждение и восстановлено электроснабжение. </t>
  </si>
  <si>
    <t xml:space="preserve">В компетенции УК. ТП-6 ф.8 Ленина, 25 - сход снега с крыши, обрыв от изоляторов дома 3х проводов. Устранено повреждение и восстановлено электроснабжение. </t>
  </si>
  <si>
    <t xml:space="preserve">В компетенции УК. ТП-6 ф.5 Комарова, 38  - сход снега с крыши, обрыв проводов, сгорел ПН-250А. Устранено повреждение и восстановлено электроснабжение. </t>
  </si>
  <si>
    <t xml:space="preserve">В компетенции УК. ТП-4 ф.8 Комарова, 3  - сход снега с крыши, обрыв проводов.  Устранено повреждение и восстановлено электроснабжение. </t>
  </si>
  <si>
    <t xml:space="preserve">В компетенции УК. Схлест ввода с обрывом фазного провода в дом Гаражная 12 ф.5 ТП-2.  Устранено повреждение и восстановлено электроснабжение. </t>
  </si>
  <si>
    <t xml:space="preserve">В компетенции УК. Сошедшим снегом со льдом оборвало кабель от дома Иванова 6. Устранено повреждение и восстановлено электроснабжение. </t>
  </si>
  <si>
    <t xml:space="preserve">В компетенции УК. ТП-33 кв ф.1  Ленина, 40 - сход снега с крыши и обрыв фазного и нулевого провода с изоляторами от фасада дома. Устранено повреждение и восстановлено электроснабжение. </t>
  </si>
  <si>
    <t xml:space="preserve">В компетенции УК. ТП-44 ф.6 Молодежная, 28 -сход снега с крыши и обрыв 3-х фазных проводов от фасада дома.  Устранено повреждение и восстановлено электроснабжение. </t>
  </si>
  <si>
    <t>В компетенции УК. п.Калья ТП-6 ф.8 сход снега с крыши, обрыв ввода в многокв.ж/д ул. Ленина 31. Сгорели ПН-250 - 2шт.  Устранено повреждение и восстановлено электроснабжение.</t>
  </si>
  <si>
    <t>В компетенции УК "Веста". Глыбой льда со снегом с крыши ж/д Маяковского 5 оборвало "0" вводной провод от опоры. Устранено повреждение и восстановлено электроснабжение.</t>
  </si>
  <si>
    <t>В компетенции УК. Сход снега с крыши Молодёжная 18А. Схлёст проводов ввода в дом устранён. Заменён сгоревший ПН-250 А. Электроснабжение восстановлено.</t>
  </si>
  <si>
    <t>ТП-416 ф.4 Бульвар Комсомольский 47 нет фазы</t>
  </si>
  <si>
    <t>заявка №1004  от 21.04.16</t>
  </si>
  <si>
    <t>ПС "Синарская" ф. "Покровка" от МТЗ отключился ВМ-10кВ.</t>
  </si>
  <si>
    <t>Убрана ветка тополя с проводов ВЛ-10кВ ф. "Покровка" между оп. №№ 2-3 от ПП-057.</t>
  </si>
  <si>
    <t>акт № 31 от 24.04.2016</t>
  </si>
  <si>
    <t xml:space="preserve">Отключился действием защит МВ-10 в РУ 10 кВ, яч. №8, ТП 6058. </t>
  </si>
  <si>
    <t>№ВН-54 от 25.04.2016 г.</t>
  </si>
  <si>
    <t xml:space="preserve">ГПП-1 ВЛ-6 кВ ф. "Город-2" "земля" на фазе "А".  На опоре № 4 ВЛ-6 кВ ф. "ТП-13 - ТП-3" на верхнем проводе у изолятора обнаружена алюминиевая  проволка. </t>
  </si>
  <si>
    <t>№ 1</t>
  </si>
  <si>
    <t>№ 4</t>
  </si>
  <si>
    <t>№ 5</t>
  </si>
  <si>
    <t>№ 6</t>
  </si>
  <si>
    <t>№ 7</t>
  </si>
  <si>
    <t>№ 8</t>
  </si>
  <si>
    <t>№ 9</t>
  </si>
  <si>
    <t>№ 10</t>
  </si>
  <si>
    <t>№2</t>
  </si>
  <si>
    <t>№3</t>
  </si>
  <si>
    <t>№ 11</t>
  </si>
  <si>
    <t>повреждена КЛ-10 кВ «ТП-207-ТП-208». Электроснабжение потребителей восстановлено по резервной схеме.</t>
  </si>
  <si>
    <t xml:space="preserve"> Повреждение изоляции КЛ-10 кВ ф. "Город-3"от ТП 6014 до ТП 6040. Электроснабжение восстановлено по резервной схеме.</t>
  </si>
  <si>
    <t>ВЛ-10 кВ ф."Насосная-2", ТП-53  повредилась концевая муфта КЛ-10кВ выход на 1-ю опору. Электроснабжение потребителей восстановлено по резервной схеме.</t>
  </si>
  <si>
    <t>В ТП-45 протекла крыша, повредились трансформаторы тока 6кВ. Электроснабжение потребителей восстановлено по резервной схеме.</t>
  </si>
  <si>
    <t>От МТЗ отк. МВ-6кВ, неисправность ВЛ 6кВ., принадлежит "СеровЛесИнвест". Электроснабжение потребителей восстановлено.</t>
  </si>
  <si>
    <t>Повреждение в ТП-19, которое находится на балансе ООО "СеровБулка". Электроснабжение потребителей восстановлено.</t>
  </si>
  <si>
    <t>От МТЗ отк. МВ-6кВ, неисправность в ТП-95, принадлежит СПК "Северный". Электроснабжение потребителей восстановлено.</t>
  </si>
  <si>
    <t>36/16</t>
  </si>
  <si>
    <t xml:space="preserve"> Сторонняя организация повредила  кабель 6кВ  между ТП 48-56 яч.3 - ТП-43 кв яч.3  Электроснабжение восстановлено по резервной схеме.</t>
  </si>
  <si>
    <t xml:space="preserve">В компетенции ОАО "МРСК Урала", т.к. КЛ-6кВ от ЦРП-2 яч.6 ф."ТУ-2" до ТП-ТУСМ и сама ТП-ТУСМ принадлежат ОАО "МРСК Урала". Электроснабжение ТП-ТУСМ переведено на резервный источник питания. </t>
  </si>
  <si>
    <t>акт расследования №2 19.01.2016</t>
  </si>
  <si>
    <t>акт расследования № 3 от 15.01.2016</t>
  </si>
  <si>
    <t>Устранен обрыв ввода в дом ул. Фрунзе, 21  и восстановлено электроснабжение.</t>
  </si>
  <si>
    <t>акт расследования № 4 от 19.01.2016</t>
  </si>
  <si>
    <t>Устранен обрыв ввода в дом ул. Металлургов, 1 и восстановлено электроснабжение.</t>
  </si>
  <si>
    <t>Устранен обрыв ввода в дом ул. Розы Люксембург, 151 и восстановлено электроснабжение.</t>
  </si>
  <si>
    <t>Устранен обрыв ввода в дом ул. Володарского, 117 и восстановлено электроснабжение</t>
  </si>
  <si>
    <t>Устранен обрыв ввода в дом ул. Братьев Фроловых, 3 и восстановлено электроснабжение.</t>
  </si>
  <si>
    <t>Устранен обрыв ввода в дом ул. 8 Марта, 3 и восстановлено электроснабжение.</t>
  </si>
  <si>
    <t>Устранен обрыв ввода в дом ул. Пугачёва, 8 и восстановлено электроснабжение</t>
  </si>
  <si>
    <t>Устранен обрыв линейного провода ВЛ-0,4 кВ ф. "ул. Комсомольская" из-за сильного порыва ветра в пролёте м/у оп. № 7 - № 8  по ул. Комсомольская и восстановлено электроснабжение</t>
  </si>
  <si>
    <t>Сгорел предохранитель в ТП.   Замена ПН-630 А фазы "В" в РУ-0,4 кВ ТП-8</t>
  </si>
  <si>
    <t>Ввод в ч/дом ул. Пугачева, 3 от оп. ВЛ-0,4 кВ ф. "ул. Пугачева" КТП-27</t>
  </si>
  <si>
    <t>Обрыв ввода в дом ул. Пугачёва, 3 из-за износа провода, принадлежность потребителя</t>
  </si>
  <si>
    <t>акт расследования № 26 от 26.04.2016</t>
  </si>
  <si>
    <t>ПС "Серов" отключился ВВ-10кВ ф."РП-1-1"</t>
  </si>
  <si>
    <t>Изчезновение напряжения ЦРП-10 кВ "ДОЗ", на балансе ООО "Лэнд-Компани", и  вследствии  отсутствия напряжения  ТП-Камет, ТП-Лесопильная компания, ТП-Свинооткоромочный комплекс, ТП-Ферал</t>
  </si>
  <si>
    <t>Погашение ЦРП-10кВ "ДОЗа", на балансе ООО "Лэнд-Компани", от вешних вод. В связи с этим исчезновение напряжения на ф. №10 "Камет", ф. №16, ф. №8, ф. №20, .  Электроснабжение восстановлено после подачи напряжения ЦРП-10 кВ "ДОЗ". ТП-Ферал - отключен в связи с неуплатой по эл.энергии.</t>
  </si>
  <si>
    <t>ПС "Медная" отключился от МТЗ ВМ яч.14.</t>
  </si>
  <si>
    <t>Устранен окислившийся контакт (медь и алюминий) на вводе ул. 25 лет Октября, 18 и восстановлено электроснабжение.</t>
  </si>
  <si>
    <t>Устранен окислившийся контакт на вводе  (медь и алюминий) ул. Фрунзе, 86 и восстановлено электроснабжение.</t>
  </si>
  <si>
    <t>Устранен окислившийся контакт на вводе  (медь и алюминий) ул. Розы Люксембург, 13 и восстановлено электроснабжение.</t>
  </si>
  <si>
    <t>Устранен окислившийся контакт  (медь и алюминий) на вводе ул. 25 лет Октября, 46 и восстановлено электроснабжение.</t>
  </si>
  <si>
    <t>Устранен окислившийся контакт  (медь и алюминий) на вводе ул. Бажукова, 5 и восстановлено электроснабжение.</t>
  </si>
  <si>
    <t>Устранен окислившийся контакт  (медь и алюминий) на вводе ул. Марата, 8 и восстановлено электроснабжение</t>
  </si>
  <si>
    <t>Устранен окислившийся контакт  (медь и алюминий) на вводе ул. Пионеров, 33 и восстановлено электроснабжение</t>
  </si>
  <si>
    <t>Устранен окислившийся контакт  (медь и алюминий) на вводе ул. Чекистов, 6 и восстановлено электроснабжение.</t>
  </si>
  <si>
    <t>Устранен окислившийся контакт  (медь и алюминий) на вводе ул. Розы Люксембург, 160 и восстановлено электроснабжение</t>
  </si>
  <si>
    <t>Окислившийся контакт  (медь и алюминий) на вводе ул. 30 лет Октября, 10</t>
  </si>
  <si>
    <t>Отсутствие напряжения ТП-21</t>
  </si>
  <si>
    <t>Принудительное отключение ВЛ-6 кВ ф. "Город-2"  яч. № 15 РУ-6 кВ  ЦРП-1 с 11:30 до 13:30 для проведения высоковольтных испытаний, проверки РЗиА (по заявке ОАО "НСММЗ"). При обратном включении произошёл отказ тр-ра ТМ-630 кВА на ТП-21. Электроснабжение потребителей переведено на резервный источник питания.</t>
  </si>
  <si>
    <t>акт расследования № 27 от 28.04.2016</t>
  </si>
  <si>
    <t>Ввод в ч/дом ул. Бажукова, 14 от оп. ВЛ-0,4 кВ ф. "ул. Бажукова" ТП-13</t>
  </si>
  <si>
    <t>акт расследования № 28 от 28.04.2016</t>
  </si>
  <si>
    <t>ТП-Головные сооружения ВМ-6кВ яч.6 отключился от МТЗ.</t>
  </si>
  <si>
    <t>ТП-6. Поступила заявка об отстствии напряжения по ул. Рюмна 29.</t>
  </si>
  <si>
    <t xml:space="preserve"> При осмотре на РП-2 обнаружен отключенный ВМ яч.6 и отсутствие напряжения на 2 СШ-10кВ в ТП-6. В РУ-0,4кВ ТП-6 включен секционный разъединитель, потребители переведены на резервное питание. При проверке сопротивления изоляции отходящей КЛ-10кВ от РП-2 до ТП-6 замечаний не обнаружено. При проверке сопротивления изоляции обмоток силового тр-ра №1 выявлен обрыв фазы С, переключение анцапфы в другие положения результатов не дала. Обмотка фазы С с высокой стороны тр-ра в обрыве. </t>
  </si>
  <si>
    <t>Изчезновение напряжения ЦРП-10 кВ "ДОЗ", на балансе ООО "Лэнд-Компани", и  вследствии  отсутствие напряжения  ТП-Камет, ТП-Лесопильная компания, ТП-Свинооткоромочный комплекс, ТП-Ферал</t>
  </si>
  <si>
    <t>Отключение  ЦРП-10кВ "ДОЗа" ф. №10 "Камет", ф. №16, ф. №8, ф. №20, на балансе ООО "Лэнд-Компани".  Электроснабжение восстановлено после подачи напряжения ЦРП-10 кВ "ДОЗ".                                                                    ТП-Ферал - отключен в связи с неуплатой по эл.энергии</t>
  </si>
  <si>
    <t>ТП36Т ф. 3 Октября 59, 2-ой пер. Челюскинцев 1 нет света</t>
  </si>
  <si>
    <t>журнал заявок 0,4 кВ</t>
  </si>
  <si>
    <t>заявка № 1156 от 10.05.2016</t>
  </si>
  <si>
    <t xml:space="preserve">ТП-1 ф. "ул. 1905 года" </t>
  </si>
  <si>
    <t xml:space="preserve"> Схлёст проводов. Сильный ветер. Замена ПН-100 - 2 шт. фазы "А" и "В" в РУ-0,4 кВ (ТП-1) </t>
  </si>
  <si>
    <t>Ввод в ч/дом ул. Розы Люксембург, 118 от оп. ВЛ-0,4 кВ ф. "ул. Розы Люксембург" ТП-23</t>
  </si>
  <si>
    <t>Устранён окислившийся контакт на вводе  ул. Розы Люксембург, 118,  принадлежность потребителя</t>
  </si>
  <si>
    <t>акт расследования № 29 от 10.05.2016</t>
  </si>
  <si>
    <t>Исчезновениеие напряжения  ПС "ЮВР" ф.№3 6кВ, принадлежность ОАО "МРСК Урала"</t>
  </si>
  <si>
    <t>В компетенции ОАО "МРСК Урала". Отсутствие напряжения ТП-"АБЗ", ТП-УралИнвест", в аренде ОАО "РСК". Электроснабжение восстановлено после подачи напряжения на ПС "ЮВР" ф.№3.</t>
  </si>
  <si>
    <t>Ввод в ч/дом ул. Свободы, 13 от оп. ВЛ-0,4 кВ ф. "ул. Свободы" ТП-14</t>
  </si>
  <si>
    <t>акт расследования № 30 от 11.05.2016</t>
  </si>
  <si>
    <t>В компетенции ОАО "МРСК Урала". Отсутствие напряжения КТПН-4072 "РЗМИ",  КТП "Промкомбинат-2", в аренде ОАО "РСК". Электроснабжение восстановлено после подачи напряжения на ЛЭП-6кВ ф. №1 "РЗМИ" ПС "Петровская".</t>
  </si>
  <si>
    <t>КЛ-0,4кВ  на повреждении фаза "С" (подвал дома затоплен водой и кабель лежал в воде). Электроснабжение восстановлено  по временной перемычке.</t>
  </si>
  <si>
    <t>Устранены обрывы проводов ВЛ-0,4кВ между опорами №№22-23 ф.3 ТП-6Ж (сильный ветер) и восстановлено электроснабжение потребителей.</t>
  </si>
  <si>
    <t>Ослабление и нагрев  контакта шпильки 0,4кВ на фазе "С", разрушение резиновой прокладки, выдавливание масла на крышку Т1 и возгорание, задымление камеры Т №1</t>
  </si>
  <si>
    <t>Попадание атмосферных осадков на СШ-10кВ ТП-132.  Протерли , высушили шины и восстановлено электроснабжение.</t>
  </si>
  <si>
    <t>Исчезновение напряжения ф. №1 "РЗМИ"  ПС  35/10 кВ "Петровская", принадлежность ОАО "МРСК Урала"</t>
  </si>
  <si>
    <t>Экстренное предупреждение - очень сильные дожди, грозы, порыва ветра до 25м/с.  В компетенции ОАО "МРСК Урала". Отсутствие напряжения КТПН-4072"РЗМИ",  КТП "Промкомбинат-2", в аренде ОАО "РСК". Электроснабжение восстановлено после подачи напряжения на ЛЭП-6кВ ф. №1 "РЗМИ" ПС "Петровская".</t>
  </si>
  <si>
    <t>Экстренное предупреждение - очень сильные дожди, грозы, порыва ветра до 25м/с. В компетенции ОАО "МРСК Урала". Отсутствие напряжения КТПН-4072"РЗМИ",  КТП "Промкомбинат-2", в аренде ОАО "РСК". Электроснабжение восстановлено после подачи напряжения на ЛЭП-6кВ ф. №1 "РЗМИ" ПС "Петровская".</t>
  </si>
  <si>
    <t>Отсутствие напряжения ТП-12 ф. "Дома ЖКО"</t>
  </si>
  <si>
    <t xml:space="preserve">Экстренное предупреждение ФГБУ «Уральское УГМС» вечером 12 мая и в течение суток 13 мая в Свердловской области ожидаются грозы, крупный град, сильные, очень сильные дожди, порывы ветра 20-25 м/с. Из-за порыва ветра произошёл обрыв линейного провода ВЛ-0,4 кВ в пролёте опор № 6 - № 7 ф. "Дома ЖКО" ТП-12. Электроснабжение восстановлено после устранения повреждений.                  </t>
  </si>
  <si>
    <t>акт расследования № 31 от 12.05.2015</t>
  </si>
  <si>
    <t xml:space="preserve"> Экстренное предупреждение ФГБУ «Уральское УГМС» вечером 12 мая и в течение суток 13 мая в Свердловской области ожидаются грозы, крупный град, сильные, очень сильные дожди, порывы ветра 20-25 м/с. Отключилась ВЛ-6 кВ ф. "ЛПХ". От сильного порыва ветра упало дерево в пролёте опор №№ 24- 25. В 18:15 потребителей запитали по резервному источнику питания с РП-3-ТП-4 ЛПХ. </t>
  </si>
  <si>
    <t xml:space="preserve">РП-2 РУ-10кВ яч.21 ф. "ТП-194" ВМ-10кВ отключился от МТЗ, </t>
  </si>
  <si>
    <t>на повреждении КЛ-10кВ от ТП-194 до ТП-198.  Электроснабжение потребителей ТП-94, 107/1, 108, 198 восстановлено по резервной схеме.</t>
  </si>
  <si>
    <t>акт расследования №32 от 16.05.16</t>
  </si>
  <si>
    <t xml:space="preserve"> ТП-19 ф. "ГИБДД"</t>
  </si>
  <si>
    <t>Отсутствие фазы "В" ф. "ГИБДД" от ТП-19  Отгорела кабельная жила в ТП-19 ф. "ГИБДД" (износ). Электроснабжение восстановлено.</t>
  </si>
  <si>
    <t>акт расследования № 32 от 16.05.2016</t>
  </si>
  <si>
    <t>Ввод в ч/дом ул. Розы Люксембург, 126 от оп. ВЛ-0,4 кВ ф. "ул. Розы Люксембург" ТП-23</t>
  </si>
  <si>
    <t>Обрыв ввода в дом ул. Розы Люксембург, 126 из-за износа провода, принадлежность потребителя</t>
  </si>
  <si>
    <t>акт расследования № 33 от 17.05.2016</t>
  </si>
  <si>
    <t>№ВН-55 от 18.05.2016 г.</t>
  </si>
  <si>
    <t xml:space="preserve">Отключились от МТЗ ВМ-10кВ яч.5 и яч.1 РП-2 и ВМ-10кВ ф. "РП-2-2" ПС "Спеднеуральская".  Отсутствие напряжения ТП-60116, 6075, 6008, 6009, 6010, 6014, РП-2.     </t>
  </si>
  <si>
    <r>
      <t>Повреждение изоляции</t>
    </r>
    <r>
      <rPr>
        <b/>
        <sz val="10"/>
        <rFont val="Times New Roman"/>
        <family val="1"/>
        <charset val="204"/>
      </rPr>
      <t xml:space="preserve"> КЛ-10кВ от РП-2 до ТП-60116 </t>
    </r>
    <r>
      <rPr>
        <sz val="10"/>
        <rFont val="Times New Roman"/>
        <family val="1"/>
        <charset val="204"/>
      </rPr>
      <t>(принадлежность АО "Облкоммунэнерго") привело к повреждению изоляции фаз "В" и "С" КЛ-10кВ ф. "РП 2-2" от ПС "Среднеуральская"до РП-2. Электроснабжение восстановлено по ф. "РП-2-1".</t>
    </r>
  </si>
  <si>
    <t>ТП-112 ф. 15 Каменская, 46, отсутствие напряжения</t>
  </si>
  <si>
    <t>заявка № 1234 от 18.05.2016</t>
  </si>
  <si>
    <t>Ввод в ч/дом ул. Коммунаров, 8 от оп. ВЛ-0,4 кВ ф. "ул. Володарского" ТП-2</t>
  </si>
  <si>
    <t>акт расследования № 34 от 18.05.2016</t>
  </si>
  <si>
    <t>Ввод в ч/дом ул. Пролетарская, 30 от оп. ВЛ-0,4 кВ ф. "ул. Калинина" ТП-3</t>
  </si>
  <si>
    <t>Устранён окислившийся контакт на вводе  ул. Пролетарская, 30,  принадлежность потребителя, и восстановлено электроснабжение.</t>
  </si>
  <si>
    <t>акт расследования № 35 от 18.05.2016</t>
  </si>
  <si>
    <t>ТП-240 отключился МСВВ 10кВ от МТЗ</t>
  </si>
  <si>
    <t>ТП-7093 сгорели 2ПК-10/31,5А ф. "Силовой трансформатор"</t>
  </si>
  <si>
    <t>Обнаружено повреждение силового трансформатора ТП-7093. Электроснабжение восстановлено после замены силового трансформатора.</t>
  </si>
  <si>
    <t>акт № 33 от 21.05.2016</t>
  </si>
  <si>
    <t>ПС "Медная" отключился от МТЗ ВМ яч.11.</t>
  </si>
  <si>
    <t xml:space="preserve"> В компетенции  ОАО МРСК Урала, т.к. ЛЭП с яч. №11 от ПС "Медная" на их балансе. Электроснабжение восстановлено после устранения повреждения персоналом ОАО "МРСК Урала".</t>
  </si>
  <si>
    <t xml:space="preserve">Отсутствие напряжения в ТП-6050. </t>
  </si>
  <si>
    <t>Повреждение изоляции концевой муфты КЛ-10кВ ф. «Водоподъем-1» от ПС «Среднеуральская» в ТП-6050. Электроснабжение восстановлено по резервной схеме.</t>
  </si>
  <si>
    <t>№ВН-56 от 23.05.2016 г.</t>
  </si>
  <si>
    <t xml:space="preserve">ТП "Головные сооружения"  яч 6 </t>
  </si>
  <si>
    <t>ТП-Головные сооружения яч. 6 ввод на ТП-Бокситы, ТП-Пионер лагерь, ТП-Первый подьем, упала оп. № 20- отпайка на ТП "1-й подъем"- в болоте. ТП-Первый подьем не работает. Яч. 6 на ТП "Головные сооружения" включена. Отключен РЛНД на оп. 1 отпаечной на ТП-"1-й подъем", который запитан с резервного ввода..</t>
  </si>
  <si>
    <t>ГПП-1 ВЛ-6 кВ ф. "Город-2"</t>
  </si>
  <si>
    <t xml:space="preserve">Отгорела концевая  муфта КЛ-6кВ ф. "ввод в КТПН-21" на опоре № 18.   ЛЭП 6 кВ ф. "Город-2" включили в работу в 19:45 20.05.2016. Без напряжения остались ТП-21, ТП-22, ТП-23, ТП-12.  Потребителей ТП-21, ТП-22, ТП-23, ТП-12 включили в работу  по резервной схеме с ТП-25 ЛЭП- 6 кВ ф. "Город -3" 20:20 20.05.2016.  </t>
  </si>
  <si>
    <t>ТП-АТП ф. "ул. Свободы ", ф. "ул. 25 лет Октября"</t>
  </si>
  <si>
    <t xml:space="preserve">Штормовое предупреждение  ФГБУ «Уральское УГМС» 22-26 мая местами в Свердловской области ожидается аномально жаркая погода.  Схлёст проводов. Сильный ветер. Замена ПН-250 - 3 шт. фазы "А","В", "С" ф. "Свободы", замена ПН-250 - 2 шт. фазы "А","В", ф. "25 лет Октября" в РУ-0,4 кВ (ТП-АТП) </t>
  </si>
  <si>
    <t>В компетенции ОАО "МРСК Урала". Отсутствие напряжения КТПН-4072"РЗМИ",  КТП "Промкомбинат-2", в аренде ОАО "РСК". Электроснабжение восстановлено после подачи напряжения на ЛЭП-6кВ ф. №1 "РЗМИ" ПС "Петровская".</t>
  </si>
  <si>
    <t>ВЛ-0,4кВ оп.19-20 устранен обрыв, оп.14-19  схлет  трех фазных и нулевого провода. Заменили 3ПН-250/100А. ВЛ в зарослях деревьев и восстановлено электроснабжение.</t>
  </si>
  <si>
    <t>ТП -9Т ф. "Т" сгорели  2ПК -31,5А на фазе В и С.</t>
  </si>
  <si>
    <t>акт расследования №35 от 24.05.2016</t>
  </si>
  <si>
    <t>ТП-136 ф.4</t>
  </si>
  <si>
    <t>ТП-136 ф.4 заменён сгоревший ПН-100А. Причина - кратковременный схлёст проводов порывом ветра.</t>
  </si>
  <si>
    <t xml:space="preserve">Отключился ВМ-6 кВ КП-3 яч. 17 </t>
  </si>
  <si>
    <t>ТП-7002 ф. 3 Пионерская 24 перекос по напряжению</t>
  </si>
  <si>
    <t>оп. 31-32 устранен схлест "ф" + "о" и восстановлено электроснабжение потребителей.</t>
  </si>
  <si>
    <t>заявка № 1322 от 26.05.2016</t>
  </si>
  <si>
    <t>ТП-76 ф. 11 Октябрьская 2 сгорели 2ПР-100А</t>
  </si>
  <si>
    <t xml:space="preserve">Повреждение изоляции КЛ-0,4кВ ф. 3 ТП-7002. Электроснабжение потребителей восстановлено по резервной схеме. </t>
  </si>
  <si>
    <t>заявка № 1328 от 27.05.2016</t>
  </si>
  <si>
    <t>ТП-99 ф.13 Набережная, 9 - нет света</t>
  </si>
  <si>
    <t>акт расследования № 1288 от 23.05.2016</t>
  </si>
  <si>
    <t>заявка № 1234 от 23.05.2016</t>
  </si>
  <si>
    <t xml:space="preserve">акт расследования № 1 от 03.01.2016 </t>
  </si>
  <si>
    <t>ПС "Генераторная" ф. 20 отключили ВМ-6кВ, блинкер "земля"</t>
  </si>
  <si>
    <t>КЛ-6 кВ от ПС "Генераторная" яч. 20 до оп. 1 на повреждении (порван при земляных работах сторонней организацией)</t>
  </si>
  <si>
    <t>акт № 36 от 27.05.2016</t>
  </si>
  <si>
    <t>ПС "Синарская" яч. 9 ф. "КУЭМЗ-2" отключился ВМ-10кВ от токовой отсечки</t>
  </si>
  <si>
    <t>Экстренное предупреждение №28 - очень сильные дожди, грозы, град, шквалисты усиления ветра до 26м/с.  ВЛ-10 кВ оп. 16-17 обрыв провода, оп.21- пробит изолятор (дождь, гроза)</t>
  </si>
  <si>
    <t>акт № 37 от 28.05.2016</t>
  </si>
  <si>
    <t>ПС-2 ф. 201 отключился ВМ-10кВ от МТЗ, ТП-3П РУ-10кВ яч. 5 ф. ТП-18П сгорели 3 ПК-10/20А</t>
  </si>
  <si>
    <t>Экстренное предупреждение №28 - очень сильные дожди, грозы, град, шквалисты усиления ветра до 26м/с.  Причина устанавливается , запитано по резерву</t>
  </si>
  <si>
    <t>акт № 38 от 28.05.2016</t>
  </si>
  <si>
    <t>ТП-73 РУ-10 кВ яч. 4 ф. тр-р отключился ВМ-10кВ от МТЗ</t>
  </si>
  <si>
    <t>акт № 40 от 28.05.2016</t>
  </si>
  <si>
    <t>ТП-9Т сгорел ПТ-6/ 31,5 на Тр-р, заменили, включили в работу</t>
  </si>
  <si>
    <t xml:space="preserve">Экстренное предупреждение №28 - очень сильные дожди, грозы, град, шквалистые усиления ветра до 26м/с. ВЛ-0,4 кВ ф. 4 оп. 6 - гараж (Кузнецова 1А) устранен схлест "ф"+ "ф", ВЛ- потребителя </t>
  </si>
  <si>
    <t>акт № 41 от 28.0.52016</t>
  </si>
  <si>
    <t>ПС-1 ф. 120 отключился ВМ-10 кВ от МТЗ</t>
  </si>
  <si>
    <t>акт № 42 от 29.05.2016</t>
  </si>
  <si>
    <t>ПС-1 ф. 114 отключился ВМ-10 кВ от МТЗ</t>
  </si>
  <si>
    <t>акт № 43 от 29.05.2016</t>
  </si>
  <si>
    <t>№ВН-57 от 30.05.2016 г.</t>
  </si>
  <si>
    <t>Экстренное предупреждение №28 - очень сильные дожди, грозы, град, шквалистые усиления ветра до 26м/с. В компетенции ОАО "МРСК Урала". Отсутствие напряжения КТПН-4072"РЗМИ",  КТП "Промкомбинат-2", в аренде ОАО "РСК". Электроснабжение восстановлено после подачи напряжения на ЛЭП-6кВ ф. №1 "РЗМИ" ПС "Петровская".</t>
  </si>
  <si>
    <t>акт расследования № 3 от 15.04.2016</t>
  </si>
  <si>
    <t>акт расследования № 4 от 24.04.2016</t>
  </si>
  <si>
    <t>акт расследования № 5 от 06.05.2016</t>
  </si>
  <si>
    <t>Заявка МЧС об искрении проводов возле дома ул. Победы, 75. Принудительно отключили ф. "Город-4" в ГПП-2. Провод ВЛ-6кВ ф."Город-4" отпайки на водозабор лежит на земле. Отключили разъединитель на водозабор, очистные сооружения и Ельню ВЛ-6 кВ ф. "Город-4" ГПП-2.</t>
  </si>
  <si>
    <t>акт расследования № 6 от 12.05.2016</t>
  </si>
  <si>
    <t>Ввод в ч/дом ул. Пугачёва, 19 от оп. ВЛ-0,4 кВ ф. "ул. Пугачёва" ТП-27</t>
  </si>
  <si>
    <t>Устранён окислившийся контакт на вводе  ул. Пугачёва, 19,  принадлежность потребителя</t>
  </si>
  <si>
    <t>акт расследования № 36 от 30.05.2016</t>
  </si>
  <si>
    <t>ТП-6 ф. 5 сгорел ПН-250А.</t>
  </si>
  <si>
    <t>КЛ-10 кВ ф. "Город-3"от ТП 6014 до ТП 6040. Находится на балансе ОАО "РСК".</t>
  </si>
  <si>
    <t>Отключился действием защит МВ-10кВ яч. №8 ТП-6058. Повреждение изоляции КЛ-10 кВ ф. "Город-3" фазы "А", "С" от ТП 6014 до ТП 6040. Электроснабжение восстановлено по резервной схеме.</t>
  </si>
  <si>
    <t>№ВН-58 от 01.06.2016 г.</t>
  </si>
  <si>
    <t>КЛ-10 кВ от ТП-6П до ТП-16П на повреждении, ТП-16П (гаражи) без напряжения. Восстановили электроснабжение после ремонта КЛ-6кВ.</t>
  </si>
  <si>
    <t xml:space="preserve">Отключилась ВЛ-6 кВ ф. "ЛПХ" ГПП-1 </t>
  </si>
  <si>
    <t xml:space="preserve">От сильного порыва ветра упало дерево между оп. №№ 6 - 7 ВЛ-6 кВ ф. "ЛПХ",  проходящей по лесной полосе.  Электроснабжение потребителей восстановлено после устранения повреждения на ВЛ-6кВ ф. "ЛПХ". </t>
  </si>
  <si>
    <t>ПС "Скала" яч.29 ф. "ТП -45 Исеть" ВМ -6кВ отключился от МТЗ</t>
  </si>
  <si>
    <t>акт "44 от 03.06.2016</t>
  </si>
  <si>
    <t xml:space="preserve">Среднеуральский РКЭС.                                         </t>
  </si>
  <si>
    <t xml:space="preserve">Отключили принудительно ЛЭП-6кВ, ф. "Коптяки" ПС "СУГРЭС КРУН 6 кВ" из-за работы защиты "Земля на линии".   </t>
  </si>
  <si>
    <t xml:space="preserve">Повреждение изоляции КЛ-6 кВ ф. "Коптяки" ПС "СУГРЭС КРУН-6кВ" от оп. №9 до оп №17 в сторону ТП 6099, ТП 6045. Находится на балансе ОАО "РСК". Отключили поврежденный участок.
Восстановлено электроснабжение ТП-6099, ТП-6045 с ф. «Каменный поселок», а остальные потребители - с ф. "Коптяки" ПС "СУГРЭС КРУН-6кВ".
</t>
  </si>
  <si>
    <t>№ВН-59 от 06.06.2016 г.</t>
  </si>
  <si>
    <t>Ввод в ч/дом ул. Калинина, 55 от оп. ВЛ-0,4 кВ ф. "ул. Калинина" КТПН-18</t>
  </si>
  <si>
    <t>Устранён окислившийся контакт на вводе  ул. Калинина, 55,  принадлежность потребителя, и восстанолено электроснабжение.</t>
  </si>
  <si>
    <t>акт расследования № 37 от 04.06.2016</t>
  </si>
  <si>
    <t>Ввод в ч/дом ул. Титова, 18 от оп. ВЛ-0,4 кВ ф. "ул. Титова" ТП-19</t>
  </si>
  <si>
    <t>Отгорел ввод в дом в разделке на опоре ул. Титова, 18 из-за износа провода, принадлежность потребителя</t>
  </si>
  <si>
    <t>акт расследования № 25 от 20.04.2016</t>
  </si>
  <si>
    <t>Устранен окислившийся контакт на вводе ул. Бажукова, 14, принадлежность потребителя,  и восстановлено электроснабжение.</t>
  </si>
  <si>
    <t>ПС "Бирюза" яч. 48 ф. "ТП133" отключился ВМ-10кВ от МТЗ</t>
  </si>
  <si>
    <t>акт № 45 от 07.06.2016</t>
  </si>
  <si>
    <t>РП "Токарево" ф. "Мартюш" отключился  ВМ-10кВ от МТЗ</t>
  </si>
  <si>
    <t xml:space="preserve">В компетенции ОАО "МРСК Урала", т.к. ЛЭП-10кВ ф. "Мартюш" находится на их балансе. </t>
  </si>
  <si>
    <t>акт № 46 от 07.06.2016</t>
  </si>
  <si>
    <t>пос. Черемухово ТП-10 ф. 6 "Ленина 4" сгорели 2 шт ПН-250А.</t>
  </si>
  <si>
    <t>журнал абоненских заявок</t>
  </si>
  <si>
    <t>КП-3 яч.17 отключился ВМ-6кВ ф. "Ввод на ТП-Стадион, ТП-колектив сад "Черемушки", ЯКНО-шлюзы (СУБР).</t>
  </si>
  <si>
    <t>акт расследованияк</t>
  </si>
  <si>
    <t>Ввод в ч/дом ул. Свердлова, 20 от оп. ВЛ-0,4 кВ ф. "ул. Свердлова" ТП-3</t>
  </si>
  <si>
    <t>Устранён окислившийся контакт на вводе  ул. Свердлова, 20,  принадлежность потребителя</t>
  </si>
  <si>
    <t>акт расследования № 38 от 07.06.2016</t>
  </si>
  <si>
    <t xml:space="preserve">Исключена из схемы КЛ-10кВ от ТП-133 до ТП-133А и ф. "ТП-133" включен в работу. Электроснабжение ТП-133А восстановлено по резервной схеме с ТП-132. </t>
  </si>
  <si>
    <t>ТП-112 ф.2  КЛ-0,4кВ между ул.Каменская 52 -58 порвана при земляных работах сторонней организацией</t>
  </si>
  <si>
    <t>КЛ-0,4кВ ф. 2 ТП-112 между ж/домами ул.Каменская 52 -58 порвана при земляных работах сторонней организацией. КЛ-0,4кВ ф. 2 ТП-112 отремонтирована, потрбители включены по нормальной схеме</t>
  </si>
  <si>
    <t>заявка № 1450от 08.06.2016</t>
  </si>
  <si>
    <t>ТП-11 яч.6 Поступила заявка об отсутствии напряжения на ТП-11 и ТП-19.</t>
  </si>
  <si>
    <t xml:space="preserve"> Экстренное предупреждение №38 - ожидаются очень сильные дожди, грозы, крупный град, шквалистое усиление ветрадо 20-25м/с на 8 и 9 июня 2016г. При выезде выявлено отсутствие напряжения на вводной КЛ-6кВ на ТП-11 яч.6 (ввод с ТП-15). Прозвонили электрооборудование ТП-11, 19, 16, 25, замечаний не обнаружено. Заявку передали диспетчеру ОАО "МРСК Урала".  После устранения неисправностей на ТП-15 и подачи напряжения  персоналом ОАО "МРСК Урала" электроснабжение ТП-11 восстановлено.</t>
  </si>
  <si>
    <t>№ВН-60 от 09.06.2016 г.</t>
  </si>
  <si>
    <t>Исчезновение напряжения  ф. №18 РП-3 "Промплощадка-кольцо", принадлежность ОАО "МРСК-Урала", в связи с этим исчезновение напряжения в ТП-"Гараж УПП ВОС".</t>
  </si>
  <si>
    <t>Экстренное предупреждение №38 - ожидаются очень сильные дожди, грозы, крупный град, шквалистое усиление ветрадо 20-25м/с на 8 и 9 июня 2016г. Отсутствие напряжения ТП-"Гараж УПП ВОС", в аренде ОАО "РСК". Повреждение в сетях ОАО "МРСК-Урала"- ф. №18 РП-3 "Промплощадка Кольцо". Электроснабжение восстановлено после подачи напряжения.</t>
  </si>
  <si>
    <t xml:space="preserve">Экстренное предупреждение №32 - очень сильные дожди, грозы, град,шквалистые усиления ветра до 27м/с. Повреждений не обнаружено. Повторное включение успешно. Электроснабжение восстановлено по нормальной схеме. </t>
  </si>
  <si>
    <t>КЛ-0,4кВ ТП-73 ф. 1 - магазины (Алюминиевая 19) - повреждена сторонней организацией ООО "УК Теплокомплекс" при производтве земельных раскопок без согласования владельцем (потребителем) данной КЛ.</t>
  </si>
  <si>
    <t>Причина для отказа не установлена. Проверено сопротивление изоляции силового трансформатора - все нормально. Электроснабжение потребителей восстановлено после замены предохранителей.</t>
  </si>
  <si>
    <t>КЛ-0,4 кВ ф. №15 ТП-112 порван при земляных работах сторонней организацией ООО "Теплогазмонтаж", электроснабжение восстановлено после ремонта данной КЛ.</t>
  </si>
  <si>
    <t>Ввод в ч/дом ул. пер. Горный, 7 от оп. ВЛ-0,4 кВ ф. "ул. 40 лет Октября" ТП-3</t>
  </si>
  <si>
    <t>Экстренное предупреждение по сообщению ФГБУ «Уральское УГМС» вечером 8 июня и в течение суток 9 июня местами в Свердловской области ожидаются сильные и очень сильные дожди, грозы, крупный град, шквалистые усиления ветра до 20-25 м/с.Устранён окислившийся контакт на опоре  ул. пер. Горный, 7,  принадлежность потребителя</t>
  </si>
  <si>
    <t>акт расследования № 39 от 09.06.2016</t>
  </si>
  <si>
    <t xml:space="preserve">ЛЭП 10 кВ ф. "Водоподъем-1" от ТП 6048 РУ 10 кВ яч. №8 в сторону ТП 6042.  Находится на балансе АО "Облкоммунэнерго".    </t>
  </si>
  <si>
    <t xml:space="preserve">Экстренное предупреждение №38 - ожидаются очень сильные дожди, грозы, крупный град, шквалистое усиление ветрадо 20-25м/с на 8 и 9 июня 2016г. Низкая изоляции ЛЭП-10 кВ ф. "Водоподъем-1". Повреждений в сетяхОАО "РСК" не обнаружено. Электроснабжение восстановлено после замены опорного изолятора ВЛ-10кВ оп. №69 ф. "Водоподъем-1" ТП 6042 персоналом ОАО "Облкоммунэнерго".   </t>
  </si>
  <si>
    <t>ПС "Каменская" отключился Т 220/110/10кВ ( Ф. 10кВ  Силикатный)</t>
  </si>
  <si>
    <t>Экстренное предупреждение Уральского УГМС №40 - очень сильный дождь, гроза, ветер до 25м/с. В компетенции ФСК ЕЭС, т.к. ПС "Каменская" на их балансе. Электроснабжение восстановлено  по нормальной схеме.</t>
  </si>
  <si>
    <t>акт расследования №47 от 12.06.16</t>
  </si>
  <si>
    <t>ТП-133 ф.7 Пролетарская 16 заменили ПН-250/100А</t>
  </si>
  <si>
    <t>Экстренное предупреждение Уральского УГМС № 40 - очень сильный дождь, гроза, ветер до 25м/с. На вводе в дом Пролетарская 16 устранен схлест проводов "ф-0" и восстановлено электроснабжение .</t>
  </si>
  <si>
    <t>заявка №1497 от 12.06.16</t>
  </si>
  <si>
    <t xml:space="preserve">Отключился ВМ-10кВ яч.4 ф. "Т" РУ-10кВ ТП-111 и сгорел 1ПН-250/100А ф.3 РУ-0,4кВ ТП-111. </t>
  </si>
  <si>
    <t>Экстренное предупреждение Уральского УГМС №41 - очень сильный дождь, гроза, ветер до 25м/с. Повреждений не обнаружено. Повторное включение успешно ВМ-10кВ яч.4 ф. "Т" ТП-111 и в РУ-0,4кВ ф.3 заменили 1ПН-250/100А. Электроснабжение восстановлено.</t>
  </si>
  <si>
    <t>акт расследования №48 от 13.06.16</t>
  </si>
  <si>
    <t xml:space="preserve">ПС "Бродовская" ВМ-10кВ яч.16 ф."Дом отдыха " отключился от защиты </t>
  </si>
  <si>
    <t>акт № 50 от 15.06.2016</t>
  </si>
  <si>
    <t>РУ-6 кВ "Компрессорная" ф. "ЛПХ"</t>
  </si>
  <si>
    <t xml:space="preserve"> Отключился МВ-6 кВ яч. № 7 в РУ-6 кВ  " Компрессорная" ф. "ЛПХ". От сильного порыва ветра вылетел изолятор с опоры № 37 ВЛ-6 кВ ф. "ЛПХ". Повреждение устранено. РУ-6 кВ "Компрессорная" ф. "ЛПХ" и восстановлено электроснабжение потребителей.</t>
  </si>
  <si>
    <t>16.06.16. 21:10</t>
  </si>
  <si>
    <t>16.06.16. 23:13</t>
  </si>
  <si>
    <t>ВЛ-110кВ "Окунева - Реж-2"</t>
  </si>
  <si>
    <t>Персонал Артемовских электрических сетей ОАО "МРСК-Урала" при обходе ЛЭП-110кВ "Окунева - Реж-2",  обнаружил на опоре №21 много разбитых изоляторов на одной фазе 6 шт. разбитых из 8, а на другой 3 шт. разбитых из 8. В связи с тем , что 17.06.16 ЛЭП-110кВ "Окунева - Реж-2" выводится на ремонт персоналом ОАО "МРСК Урала", то  попросили нас совместить работы по замене изоляторов на оп. №21. Электроснабжение потребителей не прекращалась.</t>
  </si>
  <si>
    <t xml:space="preserve">ТП-60 яч. "Вв. ТП-18" повредилась кабельная муфта. Электросеабжение ТП-60 переведено с резервного источника питания. </t>
  </si>
  <si>
    <t>ПС "ЭЛК" отключился МВ-6 кВ ф."ЧЛЗ" от МТЗ.</t>
  </si>
  <si>
    <t>Сильный ветер. ВЛ-6 кВ ф."ЧЛЗ" принадлежит ООО "Надеждинский лесопильный завод". Электроснабжение восстановлено после устранения повреждения и подачи напряжения на ф. "ЧЛЗ" персоналом ООО "НЛЗ".</t>
  </si>
  <si>
    <t>Обнаружено повреждение КЛ-10кВ от РП-1 до ТП-208, который находился в горячем резерве. Отсоединили данный кабель из схемы и восстановили электроснабжение потребителей.</t>
  </si>
  <si>
    <t>ПС 1 ф. 114 отключился ВМ-10кВ от МТЗ, ТП-6Ж РУ-10 кВ яч. 2 ф. "Тр-р" сгорели  3 ПК-10/31,5А</t>
  </si>
  <si>
    <t>ТП-6Ж РУ-10кВ яч. 2 ф. "Тр-р" залезла кошка, потребители включены по нормальной схеме.</t>
  </si>
  <si>
    <t>акт № 51 от 19.06.2016</t>
  </si>
  <si>
    <t>ТП-7 яч.2</t>
  </si>
  <si>
    <t>Ввод в ч/дом ул. Ворошилова, 45 от оп. ВЛ-0,4 кВ ф. "ул. Ворошилова" ТП-1</t>
  </si>
  <si>
    <t>Отгорел ввод в дом ул. Ворошилова, 45  из-за износа провода, принадлежность потребителя</t>
  </si>
  <si>
    <t>акт расследования № 40 от 17.06.2016</t>
  </si>
  <si>
    <t>ЯКНО-6 кВ яч. 3 ПС У наклонных стволов шахты 8-8 бис Черемуховская</t>
  </si>
  <si>
    <t>Повредилась в работе каб. муфта 10кВ выход на опору №1 ф. «ТП-100» от ТП-50. Потребители запитаны по резерву.</t>
  </si>
  <si>
    <t xml:space="preserve">ГПП-1 ВЛ-6 кВ ф. "Город-2" </t>
  </si>
  <si>
    <t>Гроза. Из-за разряда молнии произошло отключение ВЛ-6 кВ ф. "Город-2".  После осмотра повреждений не обнаружено. В 14:00 ВЛ-6 кВ ф. "Город-2" включили в работу.</t>
  </si>
  <si>
    <t xml:space="preserve">В компетенции ОАО "МРСК Урала", отключение ВЛ-6кВ ф. 4 ПС "Комбинатская". Отстутствие напряжения ТП-"Транспорт-Р", ТП-49 "ВЫСО", в аренде ОАО "РСК".  Электроснабжение восстановлено после подачи напряжения. </t>
  </si>
  <si>
    <t>Ввод в дом ул. Розы Люксембург, 100 от оп. ВЛ-0,4 кВ  ф. "ул. Розы Люксембург 100" ТП-23</t>
  </si>
  <si>
    <t xml:space="preserve">Отключение ввода в дом для тушения пожара в этажном щите подъезда дома № 100 по ул. Розы Люксембург. Включили ф. "ул. Розы Люксембург 100" ТП-23 в 20:50. </t>
  </si>
  <si>
    <t>акт расследования № 41 от 23.06.2016</t>
  </si>
  <si>
    <t xml:space="preserve">ПС "Североуральск" 35/6 кВ от МТЗ отключилась яч. 15 "Ввод на КТП-1" яч. 5   </t>
  </si>
  <si>
    <t>Пробой изоляции КЛ-6 кВ с яч. 6 КТП-1 на опору №1 "Ввод на ТП-3, ТП-4". Поврежденный кабель выведен в ремонт, ТП-3, ТП-4 запитали по резервной схеме.</t>
  </si>
  <si>
    <t>ТП-2 ф. "Низ ул. Титова" сгорел предохранитель фазы "В"</t>
  </si>
  <si>
    <t xml:space="preserve">Схлёст проводов. Сильный ветер. Заменен ПН-250 - 1 шт. фазы "В" ф. "Низ ул. Титова"в РУ-0,4 кВ ТП-2 и восстановлено электроснабжение. </t>
  </si>
  <si>
    <t>Исчезновениеие напряжения ВЛ-0,4кВ ТП-"Промкомбинат-2"</t>
  </si>
  <si>
    <t>Обрыв провода ВЛ-0,4кВ манипулятором (со слов жителей) ТП-"Промкомбинат-2", в аренде ОАО "РСК". Электроснабжение восстановлено после устранение неисправности.</t>
  </si>
  <si>
    <t>Низкое напряжение у потребителей ПС "Бирюза", ПС "Бродовская", ПС "Скала"</t>
  </si>
  <si>
    <t>Отсутствие фазы на ВЛ-110 кВ "Каменская-Синарская" ( в компетенции "МРСК-Урала"). Электроснабжение восстановлено после выполнения необходимых переключний персоналом ОАО "МРСК Урала".</t>
  </si>
  <si>
    <t>акт № 52 от 27.06.2016</t>
  </si>
  <si>
    <t>Низкое напряжение у потребителей ПС "Бирюза"</t>
  </si>
  <si>
    <t>Экстренное предупреждение №44 Уральского УГМС - сильный дождь, гроза, шквалистые усиления ветра до 25м/с. Неполнофазный режим на стороне 110 кВ ПС "Бирюза"( в компетенции "МРСК-Урала").  Электроснабжение восстановлено после выполнения необходимых переключний персоналом ОАО "МРСК Урала".</t>
  </si>
  <si>
    <t>акт № 53 от 27.06.2016</t>
  </si>
  <si>
    <t>Полное погашение ПС1, ПС-2 принадлежность ОАО "КУМЗ"и вследствии чего отсутствие напряжения на  ф. 114, 120 от ПС-1,  ф. 201, 209 от ПС-2</t>
  </si>
  <si>
    <t>Экстренное предупреждение №44 Уральского УГМС - сильный дождь, гроза, шквалистые усиления ветра до 25м/с. Началась сильная гроза со шквалистым усилением ветра. Причина в компетенции ОАО "КУМЗ". Электроснабжение восстановлено после подачи напряжения.</t>
  </si>
  <si>
    <t>акт № 55 от 27.06.2016</t>
  </si>
  <si>
    <t xml:space="preserve">ПС-19 ф. Г-3 блинкер "земля". ТП-132 РУ-10 кВ яч. 4 ф. "Тр-р" сгорели 2 ПК-10/30А </t>
  </si>
  <si>
    <t>Экстренное предупреждение №44 Уральского УГМС - сильный дождь, гроза, шквалистые усиления ветра до 25м/с.  ТП-132 РУ-10 кВ яч. 4 ф. "Тр-р" перекрыло опорные изоляторы, сильный дождь. Электроснабжение восстановлено после устранения повреждения.</t>
  </si>
  <si>
    <t>акт № 54 от 27.06.2016</t>
  </si>
  <si>
    <t>ПС-1 ф. "120" отключился ВМ-10кВ от МТЗ</t>
  </si>
  <si>
    <t>Ошибочные действия персонала ЗАО "Комэнерго" на ТП-5Ж. После ремонта ВН-10кВ ф. "ТП-7П" выполнялись переключения в яч. ф. "ТП-7П" для подачи напряжения на кабель ф. "ТП-7П". ВН-10кВ ф. "ТП-7П" пошел на самопроизвольное включение, т.е. неисправен. Электромонтеры ОВБ решили подрегулировать ВН-10кВ ф."ТП-7П", при этом упала отвертка в яч. ф. "Ввода от ТП-6П". Электромонтер 4 гр. Зайцев Вадим Вадимович попал под напряжение при доставании отвертки с яч. ф. "Ввод ТП-6П", доставлен в больницу - в реанимацию с ожогами тела 25%. Электроснабжение потребителей восстановлено по резервной схеме.</t>
  </si>
  <si>
    <t>акт № 57от 28.06.2016</t>
  </si>
  <si>
    <t>Ввод в ч/дом ул. Чкалова, 9 от оп. ВЛ-0,4 кВ ф. "ул. Чкалова" ТП-11</t>
  </si>
  <si>
    <t>Экстренное предупреждение ФГБУ «Уральское УГМС» вечером 27 июня, ночью и днем 28 июня местами в Свердловской области ожидаются сильный и очень сильный дождь, гроза, град, шквалистые усиления ветра 20-25 м/с. Устранён окислившийся контакт на вводе  ул. Чкалова, 9</t>
  </si>
  <si>
    <t>акт расследования № 42 от 28.06.2016</t>
  </si>
  <si>
    <t>акт № 58 от 30.06.2017</t>
  </si>
  <si>
    <t>акт № 59 от 30.06.2018</t>
  </si>
  <si>
    <t>Отключилась от МТЗ яч. 15 ПС "Североуральск" 35/6 кВ  ввод на КТП-1 яч. 5, шлейфом на ТП-3, ТП-4, ТП-Перекачка 8-1</t>
  </si>
  <si>
    <t>ПС "Бирюза" яч.33 ф. "ТП-141" ВМ-10кВ отключился МТЗ</t>
  </si>
  <si>
    <t>ПС "Бирюза" 1СШ-10кВ выпал блинкер ЗЗ. РП-2 яч.9 ф. "ТП-78А" отключили принудительно</t>
  </si>
  <si>
    <t>КЛ-10кВ ТП-140 яч.1 ф. "ТП-141" на повреждении. Потребители включены по резерву.</t>
  </si>
  <si>
    <t>КЛ-10кВ от ТП-100  до ТП-78 на повреждении. Потребители включены по резерву.</t>
  </si>
  <si>
    <t>ВЛ-10 кВ отпайка на ТП-7003А (на территории Лесхоза ветки деревьев касаются проводов), повторное включение потребителей успешно по нормальной схеме</t>
  </si>
  <si>
    <t>Обнаружено место повреждения КЛ-0,4кВ ф. "Кладбище" (принадлежность ОАО "РСК") от ТП-16Р на территории электроснабжающей организации ОАО КУМЗ под ж/б плитой и строительным контейнером. Электроснабжение потребителя восстановлено от генератора.</t>
  </si>
  <si>
    <t>37/16</t>
  </si>
  <si>
    <t>38/16</t>
  </si>
  <si>
    <t>КП-3 яч. 17 автоматически отключился ВМ-6кВ ввод на ТП-Стадион, ТП-коллективный сад "Черемушки", ЯКНО-шлюзы (СУБР).</t>
  </si>
  <si>
    <t>40/16</t>
  </si>
  <si>
    <t xml:space="preserve">Экстренное предупреждение №28 - очень сильные дожди, грозы, град, шквалистые усиления ветра до 26м/с.  При осмотре ЛЭП-6кВ от яч. 17 КП-3 персоналом АО "РСК" повреждений не обнаружено. Электроснабжение восстановлено после устранения повреждения персоналом ОАО "СУБР". </t>
  </si>
  <si>
    <t>41/16</t>
  </si>
  <si>
    <t>КЗ из-за порывистого ветра - схлест проводов ввода в дом Ломоносова 11. Электроснабжение восстановлено после устранения схлеста и замены предохранителя.</t>
  </si>
  <si>
    <t>42/16</t>
  </si>
  <si>
    <t xml:space="preserve">Пос. Калья ТП-14 от МТЗ отключился ВМ яч.5"Ввод ТП-15". </t>
  </si>
  <si>
    <t>Пробой изоляции КЛ-6кВ от ТП-14 яч. 5 до ТП-15 яч 1. Электроснабжение восстановлено по резервной схеме.</t>
  </si>
  <si>
    <t>44/16</t>
  </si>
  <si>
    <t xml:space="preserve"> ВЛ осмотрена до оп.44. Обнаружено верховым осмотром повреждение на ТП-"Лыжня"- перекрыло проходные изоляторы. Отцеплена опайка от оп. 33 данного фидера на ТП "Лыжня" которая  находятся на балансе ЗАО "Севертеплоизоляция". Электроснабжение  ЛЭП-6кВ с яч. 17 КП-3 восстановлено. </t>
  </si>
  <si>
    <t>46/16</t>
  </si>
  <si>
    <t>Причина - пробой концевой муфты оп 27а  КЛ-6 кВ (АО "Комэнерго") ввод № 1 на ТП-Перекачка 8 (МУП "Комэнергоресурс).  Муфта заменена и восстановлено электроснабжение потребителей.</t>
  </si>
  <si>
    <t>ПС Турья яч.6</t>
  </si>
  <si>
    <t>Поступила заявка от МРСК Урала об отключении от МТЗ ВМ-10кВ яч.6 ПС Турья.(ввод на ТП-19 яч.6). При проверке сопротивления изоляции КЛ-10кВ, выявлено КЗ между всеми фазами. Данная КЛ-10кВ находилась в резерве, поэтому электроснабжение потребителей не прекращалось.</t>
  </si>
  <si>
    <t>Отключен принудительно рубильник №12 ф."ул. М.Горького, 62/1" РУ-0,4кВ  ТП-212 по заявке МЧС в связи с пожаром в квартире, принадлежность ООО "Антек"</t>
  </si>
  <si>
    <t>В компетенции ООО "Антек". Электроснабжение в доме по ул. М.Горького, 62/1 восстановлено.</t>
  </si>
  <si>
    <t>ПС "Травянская" ф."Монастырка" ВВ-10кВ отключился от ТО, АПВ неуспешно</t>
  </si>
  <si>
    <t>акт № 60 от 03.07.2019</t>
  </si>
  <si>
    <t>Ввод в ч/дом ул. Фрунзе, 4 от оп. ВЛ-0,4 кВ ф. "ул. Титова" ТП-2 отсутствие напряжения</t>
  </si>
  <si>
    <t>Устранён окислившийся контакт на опоре ул. Фрунзе, 4. Электроснабжение восстановлено.</t>
  </si>
  <si>
    <t>акт расследования № 43 от 03.07.2016</t>
  </si>
  <si>
    <t>Ввод в ч/дом ул. Пионеров, 59 от оп. ВЛ-0,4 кВ ф. "ул. Пионеров" ТП-7 отсутствие напряжения</t>
  </si>
  <si>
    <t>Устранён окислившийся контакт на вводе ул. Пионеров, 59 принадлежность потребителя. Электроснабжение восстановлено.</t>
  </si>
  <si>
    <t>акт расследования № 44 от 03.07.2016</t>
  </si>
  <si>
    <t xml:space="preserve">Сгорели предохранители 2 шт на фазах "А" и "В" ф. № 02 РУ-04кВ ТП-212.  </t>
  </si>
  <si>
    <t>Повреждение кабеля 0,4кВ ф. №02 от ТП-212 до строительной площадки, который находится на балансе ООО "Уралавтостроймех". Электроснабжение восстановлено после устранения повреждения ООО "Уралавтостроймех"  и замены предохранителей ф. №02 РУ-0,4кВ ТП-212.</t>
  </si>
  <si>
    <t>ТП-57 яч.4</t>
  </si>
  <si>
    <t>заявка № 1743 от 07.07.2016</t>
  </si>
  <si>
    <t>ТП-8 ф. 1</t>
  </si>
  <si>
    <t>Ввод в ч/дом ул. Колосова, 62 от оп. ВЛ-0,4 кВ ф. "ул. Колосова" ТП-5</t>
  </si>
  <si>
    <t>Устранён окислившийся контакт на вводе  ул. Колосова, 62,  принадлежность потребителя</t>
  </si>
  <si>
    <t>акт расследования № 45 от 10.07.2016</t>
  </si>
  <si>
    <t>Ввод в ч/дом ул. Серебрянка, 16 от оп. ВЛ-0,4 кВ ф. "ул. Декабристов" ТП-3</t>
  </si>
  <si>
    <t>Отгорел ввод в дом в разделке на опоре ул. Серебрянка, 16 из-за износа провода, принадлежность потребителя</t>
  </si>
  <si>
    <t>акт расследования № 46 от 10.07.2016</t>
  </si>
  <si>
    <t>КТП-25А ф.1</t>
  </si>
  <si>
    <t>заявка №1811 от 12.07.2016</t>
  </si>
  <si>
    <t>Исчезновение напряжения  ф. "Старый город" яч. №42  ПС  "ГПП РММЗ" 110/6 кВ ОАО "НСММЗ", принадлежность ОАО "МРСК Урала"</t>
  </si>
  <si>
    <t xml:space="preserve">В компетенции ОАО "МРСК Урала", отключение ф. Старый город" яч. №42  ПС  "ГПП РММЗ" 110/6 кВ (Экстренное предупреждение по сообщению ФГБУ «Уральское УГМС» 14 июля местами в Свердловской области ожидаются сильные и очень сильные дожди, грозы, крупный град, шквалистое усиление ветра 20-25 м/с.). Отстутствие напряжения КТП-Ромашка, в аренде ОАО "РСК".  Электроснабжение восстановлено после подачи напряжения. </t>
  </si>
  <si>
    <t>Экстренное предупреждение по сообщению ФГБУ «Уральское УГМС» 14 июля местами в Свердловской области ожидаются сильные и очень сильные дожди, грозы, крупный град, шквалистое усиление ветра 20-25 м/с. Из-за сильного ветра произошло КЗ на ВЛ-0,4 кВ фид. «ИП «Попов» и ИП «Комлев» СТП-15.  Включен выбитый вводной автомат. Электроснабжение потребителя восстановлено.</t>
  </si>
  <si>
    <t>Ввод в ч/дом ул. Володарского, 143 от оп. ВЛ-0,4 кВ ф. "ул. Володарского" ТП-7</t>
  </si>
  <si>
    <t>Отгорел ввод в дом ул. Володарского, 143  из-за износа провода, принадлежность потребителя.</t>
  </si>
  <si>
    <t>акт расследования № 48 от 15.07.2016</t>
  </si>
  <si>
    <t xml:space="preserve">Схлёст проводов. Сильный ветер. Замена ПН-100 - 2 шт. фазы "В" и "С" в РУ-0,4 кВ (ТП-1). </t>
  </si>
  <si>
    <t>Ввод в ч/дом ул. Свободы, 17 от оп. ВЛ-0,4 кВ ф. "ул. Свободы" ТП-14</t>
  </si>
  <si>
    <t>Обрыв ввода в дом ул. Свободы, 17 из-за падения ветки дерева, принадлежность потребителя.</t>
  </si>
  <si>
    <t>акт расследования № 49 от 16.07.2016</t>
  </si>
  <si>
    <t xml:space="preserve">ТП-14 ф. "ул. Свободы" </t>
  </si>
  <si>
    <t>Отгорела разделка КЛ-0,4 кВ ф. "ул. Свободы" ТП-14 из-за падения ветки дерева  ул. Свободы, 17. Электроснабжение потребителей восстановлено в 20:00</t>
  </si>
  <si>
    <t>акт расследования № 50 от 16.07.2016</t>
  </si>
  <si>
    <t>акт № 63 от 16.07.2016</t>
  </si>
  <si>
    <t>заявка №1873 от 17.07.2016</t>
  </si>
  <si>
    <t>ТП-27Т ф. 5 Бажова 18 сгорел 1ПН-250/250А</t>
  </si>
  <si>
    <t>заявка №1874 от 17.07.2016</t>
  </si>
  <si>
    <t>акт № 64 от 18.07.2016</t>
  </si>
  <si>
    <t>ЦРП-36 РУ-10кВ яч.11 ф. УРС-32 сгорел трансформатор тока, демонтированы. Эл. снабжение восстановлено по резервной схеме.</t>
  </si>
  <si>
    <t>журнал заявок 0,4</t>
  </si>
  <si>
    <t>заявка №1881 от 18.07.2016</t>
  </si>
  <si>
    <t>Ввод в ч/дом ул. Мира, 70-1 от оп. ВЛ-0,4 кВ ф. "ул. Мира" ТП-4</t>
  </si>
  <si>
    <t>акт расследования № 51 от 18.07.2016</t>
  </si>
  <si>
    <t>Отсутствие напряжения ТП-"Гараж УПП ВОС", в аренде ОАО "РСК". Повреждение в сетях ОАО "МРСК-Урала"- ф. №18 РП-3 "Промплощадка Кольцо". Электроснабжение восстановлено после подачи напряжения.</t>
  </si>
  <si>
    <t>ТП-8 ф.2 Ч.С.</t>
  </si>
  <si>
    <t>48/16</t>
  </si>
  <si>
    <t>49/16</t>
  </si>
  <si>
    <t>47/16</t>
  </si>
  <si>
    <t>45/16</t>
  </si>
  <si>
    <t>50/16</t>
  </si>
  <si>
    <t>КЛ-0,4кВ ТП-61 ф.4 Каменская 23 повреждена при земляных работах сторонней организацией. КЛ-0,4кВ отремонтирована, заменены 2ПН-400/100 в РУ-0,4 кВ ТП-61, потребители включены по нормальной схеме</t>
  </si>
  <si>
    <t>заявка №1912 от 21.07.2016</t>
  </si>
  <si>
    <t>Ввод в ч/дом ул. Фрунзе, 54 от оп. ВЛ-0,4 кВ ф. "ул. Фрунзе" ТП-7</t>
  </si>
  <si>
    <t>акт расследования № 52 от 21.07.2016</t>
  </si>
  <si>
    <t>№ВН-61 от 22.07.2016 г.</t>
  </si>
  <si>
    <t>№ВН-62 от 22.07.2016 г.</t>
  </si>
  <si>
    <t>Ввод в дом ул. Титова, 80 от оп. ВЛ-0,4 кВ ф. "ул. Котельная" ТП-12</t>
  </si>
  <si>
    <t>КП-3 яч.9 ввод на ТП-СУГРЭ, ТП-69кв, ТП-Нордвуд.</t>
  </si>
  <si>
    <t>Отключилась от МТЗ яч.9 КП-3. Повторному включению не далась, при визуальном осмотре ВЛ-6 кВ обнаружено на опоре № 6 ввод на ТП-СУГРЭ-пробой концевой муфты. Муфта заменена, эл.снабжение восстановлено.</t>
  </si>
  <si>
    <t xml:space="preserve">Отсутствие напряжения после МВ-6 кВ ул. Пугачева ф. "Старый город" яч. № 12 ПС "ГПП РММЗ", принадлежность ОАО "МРСК Урала", в связи с этим исчезновение напряжения в КТП-Ромашка. </t>
  </si>
  <si>
    <t xml:space="preserve">В компетенции ОАО "МРСК Урала", отключение МВ-6 кВ ул. Пугачева ф. Старый город" яч. №12  ПС  "ГПП РММЗ" 110/6 кВ. Отстутствие напряжения КТП-Ромашка, в аренде ОАО "РСК".  Электроснабжение восстановлено после подачи напряжения. </t>
  </si>
  <si>
    <t>Отсутствие напряжения ф. 0,4 кВ КТП-Железнодорожник-4, принадлежность АО "РСК", в связи с этим исчезновение напряжения ООО "Кабельный завод Кабэкс".</t>
  </si>
  <si>
    <t>В компетенции АО "РСК", отключение автомата в ЩУ-0,4 кВ № 1 КТП-Железнодорожник-4"(перегруз в сетях потребителей, автомат на их балансе). Отсутствие напряжения ООО "Кабельный завод Кабэкс"(был запитан по резерву). Электроснабжение восстановлено после подачи напряжения по нормальной схеме.</t>
  </si>
  <si>
    <t xml:space="preserve">Среднеуральский РКЭС                                                 </t>
  </si>
  <si>
    <t>№ВН-63 от 26.07.2016 г.</t>
  </si>
  <si>
    <t>ТП-132 ф. 13 переулок Школьный 1</t>
  </si>
  <si>
    <t>Исчезновение напряжения 6 кВ на ф. "Леспромхоз" яч. № 22 ПС-Космос 35/6 кВ, принадлежность ОАО "МРСК Урала", в связи с этим исчезновение напряжения в КТПН-ЖСК "Запад".</t>
  </si>
  <si>
    <t xml:space="preserve">В компетенции ОАО "МРСК Урала", аварийное отключение на ПС-Капралово 110/35/6 кВ ЛЭП-35 кВ в сторону ПС-Космос. Электроснабжение восстановлено после подачи напряжения. </t>
  </si>
  <si>
    <t xml:space="preserve">Исчезновение напряжения 10 кВ на ф. "РЗМИ" яч. № 1; ф. "Парники" яч. № 15; фид. "Ледянка-2" яч. № 17 ПС-Петровская 35/10 кВ, принадлежность ОАО "МРСК Урала", в связи с этим исчезновение напряжения в КТП "Промкомбинат-2", КТПН-4072 "РЗМИ", КТП-4206, КТПН-4228 "Тихое", КТПН-4075, КТПН-4207 "Смирнов бэттериз". </t>
  </si>
  <si>
    <t xml:space="preserve">В компетенции ОАО "МРСК Урала", аварийное отключение на ПС-Капралово 110/35/6 кВ ЛЭП-35 кВ в сторону ПС-Петровская. Электроснабжение восстановлено после подачи напряжения. </t>
  </si>
  <si>
    <t>Исчезновение напряжения ф. №1 "РЗМИ"  ПС  35/10 кВ "Петровская", принадлежность ОАО "МРСК Урала".</t>
  </si>
  <si>
    <t>51/16</t>
  </si>
  <si>
    <t>52/16</t>
  </si>
  <si>
    <t>ПП-057 РУ-10кВ ф. "Кодинка" отключился ВМ</t>
  </si>
  <si>
    <t>акт расследования №66 от 29.07.16</t>
  </si>
  <si>
    <t xml:space="preserve">Отсутствие напряжения ТП-12 ф. "Котельная" </t>
  </si>
  <si>
    <t xml:space="preserve">Сгорел рубильник РПС-250 на ТП-12 ф. "Котельная" из-за КЗ ввода в дом по ул. Титова, 76.  Произвели замену рубильника РПС и восстановили электроснабжение потребителей. </t>
  </si>
  <si>
    <t>Ввод в дом ул. Жукова, 104 от оп. ВЛ-0,4 кВ ф. "ул. Жукова" ТП-6</t>
  </si>
  <si>
    <t>акт расследования № 54 от 01.08.2016</t>
  </si>
  <si>
    <t>Ввод в ч/дом ул. Карла Маркса, 4 от оп. ВЛ-0,4 кВ ф. "ул. Азина" ТП-8</t>
  </si>
  <si>
    <t>акт расследования № 55 от 01.08.2016</t>
  </si>
  <si>
    <t>ЦРП-24 яч.11 ф."ТП-31Т" отключился ВМ-6кВ от МТЗ</t>
  </si>
  <si>
    <t>Повреждение КЛ-6кВ от ЦРП-24 до ТП-38Т при производстве земляных работ сотрудниками ОАО "Синарский Трубник". Потребители включены по нормальной схеме.</t>
  </si>
  <si>
    <t>акт расследования №67 от 02.08.16</t>
  </si>
  <si>
    <t xml:space="preserve">ПС "Скала" РУ-6кВ выпали блинкера "Земля": яч.8 ф "ТП-25Т", яч.12 ф. "ЦРП КНС-2", в яч.1 ф. "ТП-74Т" , яч.10 ф. "ТН1" . </t>
  </si>
  <si>
    <t>ПС "Генераторная" ф.4 "Хлебозавод" ВМ -6кВ отключился от МТЗ</t>
  </si>
  <si>
    <t>акт расследования №69 от 04.08.16</t>
  </si>
  <si>
    <t>на повреждении кабельная разделка КЛ -6кВ оп. 15 отпайка на хлебозавод, принадлежность потребителя. Электроснабжение ф. 4 "Хлебозавод" восстановлено. Резервное питание Хлабозавода отключено за неуплату потреблением электроэнергии.</t>
  </si>
  <si>
    <t>ТП-5П РУ-10кВ яч.яч.4 ф. "ТП-6Ж" отключился ВМ</t>
  </si>
  <si>
    <t>акт расследования №70 от 06.08.16</t>
  </si>
  <si>
    <t>ТП-55 РУ-10кВ яч.3 ф. "Т" отключился ВМ-10кВ</t>
  </si>
  <si>
    <t>акт расследования №71 от 07.08.16</t>
  </si>
  <si>
    <t>ПС "Североуральск" 35/6кВ яч. 4 "ввод на  ТП-Перекачка 9-2, ТП-ИП Галкин" отключился от МТЗ</t>
  </si>
  <si>
    <t xml:space="preserve"> Пробой концевой разделки КЛ-6кВ от яч. 4 ТП "Североуральск" на опоре №18 возле ж/дороги. Перекачка запитана по резерву - АВР успешно.</t>
  </si>
  <si>
    <t>ТП-Современник отключился ф. "Т-1"</t>
  </si>
  <si>
    <t>Сильная гроза и с порывами ветра. Пробой в концевой разделке ф. "Т-1" в ТП-Современник. Запитали по резерву</t>
  </si>
  <si>
    <t>КП-2 яч.7 отключился ВВ-6кВ</t>
  </si>
  <si>
    <t>Сильная гроза и с порывами ветра. Пробой изоляции КЛ-6кВ  от КП-2 яч.7 до ТП-81 яч5 (не приходит одна фаза).   Запитали по резерву</t>
  </si>
  <si>
    <t>ТП-86 яч.4 сгорел высоковольтный предохранитель фазы "В".</t>
  </si>
  <si>
    <t>Сильная гроза и с порывами ветра. Причины для отказа не обнаружены. Заменен в/в предохранитель яч.4 ТП-86 и восстановлено электроснабжение потребителей.</t>
  </si>
  <si>
    <t>Исчезновение напряжения  ф. "Леспромхоз" яч. №22 ЦРП-Космос (ЦРП-2) 35/6 кВ, принадлежность  ОАО "МРСК Урала"</t>
  </si>
  <si>
    <t>ПС "Скала" яч.33 ф. "ТП -73Т" отключился ВМ -6кВ от МТЗ</t>
  </si>
  <si>
    <t>акт расследования №72 от 08.08.16</t>
  </si>
  <si>
    <t>Отключили принудительно В-10кВ РУ-10кВ ТП-6048 персоналом АО "Облкоммунэнерго".  ЛЭП-10кВ ф. "Южный" от ТП 6048 яч. №7 находится на балансе АО "РСК".</t>
  </si>
  <si>
    <t>№ВН-64 от 09.082016 г.</t>
  </si>
  <si>
    <t>Ввод в ч/дом ул. Чапаева,53 от оп. ВЛ-0,4 кВ ф. "ул. Чапаева" ТП-18</t>
  </si>
  <si>
    <t>Исчезновение напряжения  ф.Толмачева №5 ЦРП "ПАТО, принадлежность  ОАО "МРСК Урала"</t>
  </si>
  <si>
    <t>В компетенции ОАО "МРСК Урала". Отсутствие напряжения ТП - "ДРСУ", в аренде ОАО "РСК". Электроснабжение восстановлено после подачи напряжения  ф.Толмачева №5 ЦРП "ПАТО.</t>
  </si>
  <si>
    <t>Исчезновение напряжения ф.№13 ПС "ДОЗ" 110/10 кВ, принадлежность  ОАО "МРСК  Урала"</t>
  </si>
  <si>
    <t>В компетенции ОАО "МРСК Урала". Отсутствие напряжения ТП-7901"Логиновских", в аренде ОАО "РСК". Электроснабжение восстановлено после подачи напряжения ф.№13 ПС "ДОЗ" 110/10 кВ.</t>
  </si>
  <si>
    <t>СП "Бирюза" яч.48 ф. "ТП-133" отключился от МТЗ</t>
  </si>
  <si>
    <t>акт расследования №73 от 10.08.16</t>
  </si>
  <si>
    <t xml:space="preserve">Отсутствие напряжения ТП-3  </t>
  </si>
  <si>
    <t xml:space="preserve">Отгорел вывод нулевого проводника вторичных сетей силового трансформатора ТМ-400кВА 6/0,4кВ в ТП-3  ул. Металлургов из-за плохого контакта.  Произведена замена трансфоматора ТМ-400кВ. Электроснабжение потребителей восстановлено. </t>
  </si>
  <si>
    <t>ПС Шахта №16 яч. 18а автоматически отключился ВВ "Ввод №2 очистные сооружения", без напряжения остались ТП- ЮДУ-1, 2(СУБР),  к.сад "Шахтер"</t>
  </si>
  <si>
    <t>ПС-1 ф. 120 отключился      ВМ-10 кВ            от МТЗ</t>
  </si>
  <si>
    <t>акт  № 74 от 12.08.16</t>
  </si>
  <si>
    <t>ТП-86 РУ-10 кВ яч. 4 ф. "Т"сгорели 2ПК-10/50А</t>
  </si>
  <si>
    <t xml:space="preserve">акт № 75 от 12.08.2016 </t>
  </si>
  <si>
    <t>Среднеуральский РКЭС</t>
  </si>
  <si>
    <t xml:space="preserve">Отсутствие напряжения ЛЭП-10кВ ф. "Пионерский лагерь "Энергетик" ПС "Низкая" 35/10 кВ, которая находится на балансе ОАО "МРСК Урала ". </t>
  </si>
  <si>
    <t xml:space="preserve">Во время грозы отключился В-10  ф. "Пионерский лагерь "Энергетик". Причина в компетенции ОАО  "МРСК Урала ". Электроснабжение восстановлено. </t>
  </si>
  <si>
    <t>№ВН-65 от 15.08.2016 г.</t>
  </si>
  <si>
    <t xml:space="preserve">Отсутствие напряжения ТП-19 ф. "ул. Володарского" </t>
  </si>
  <si>
    <t>РП-3 отключились МВ-10 кВ ф." ТП-233" и  МВ-10кВ "Ввод в РП-3" ф. "Теплосеть-2"</t>
  </si>
  <si>
    <t xml:space="preserve">ГПП-2 ВЛ-6 кВ ф. "Город-3".  В 16.06 поступила заявка от жителей о провисшем проводе  ВЛ-6 кВ ф. "Город-3" ПС  ГПП-2. В 16:10 отключили  ВЛ-6 кВ ф. "Город-3" </t>
  </si>
  <si>
    <t>ТП-60 ф. 8 Гагрина 4 КЛ-0,4кВ порвана при земляных работах сторонней организацией ИП Макина (акт составлен).  КЛ-0,4кВ откремонтирована, сгоревший ПН заменен. Потребители включены по нормальной схеме.</t>
  </si>
  <si>
    <t>ТП-60 ф. 8 Гагрина 4  на фазе "А" сгорел ПН-2 400/160А.</t>
  </si>
  <si>
    <t>ВЛ-10кВ ф. "Монастырка" ПС Травянская" сомоустранившийся схлест, на провода отпайки с оп.№42 на к/сад №13/1 (потребительская) данной ВЛ-10кВ молодые люди случайно попали мячом. Электроснабжение восстановлено после установления причины отказа.</t>
  </si>
  <si>
    <t xml:space="preserve"> ТП 7208 на портале 10кВ межфазное короткое замыкание ( сорока замкнула крыльями проходные изоляторы на портале 10кВ).  Электроснабжение потребителей восстановлено.</t>
  </si>
  <si>
    <t>КЛ-0,4 кВ ТП-61 ф. 4 Каменская 23 сгорели два сгоревших ПН-400/100А.</t>
  </si>
  <si>
    <t>ТП-112 ф.2 Каменская 50 сгорели 3 шт ПН-250/160А</t>
  </si>
  <si>
    <t>КЛ-0,4кВ от ТП-112 ф. 2 до ж.д. Каменская 50  на повреждении. Эл. снабжение восстановлено после ремонта КЛ-0,4 кВ.</t>
  </si>
  <si>
    <t xml:space="preserve">ПС-8 ф. "Столовая" отключился ВМ-6кВ и отсутствие напряжения ТП-32 "Хлебокомбинат". </t>
  </si>
  <si>
    <t>В Компетенции ОАО "Оборонэнерго", т.к. ф. "Столовая" находится на их балансе. В сетях АО "РСК" повреждений не обнаружено. Ливень. Потребители запитаны по резерву.</t>
  </si>
  <si>
    <t>ПС  "Ленинская" ф. "ЛЭП-6" ВМ-10кВ отключился от ТО</t>
  </si>
  <si>
    <t>ТП-117 ф.4 "ул. Суворова 17" сгорели 2шт ПН-250/200А на фазе "А" и "В"</t>
  </si>
  <si>
    <t>КЛ-0,4кВ от ТП-117 ф. 4 "ул. Суворова, 17" на повреждении, ф. 4 ПН сняты. Потребители запитаны по резерву, через КЛ-0,4кВ Суворова 15-17.</t>
  </si>
  <si>
    <t>Беляева 18 с гусака слетел изолятор, на вводе схлест двух фазных проводов, в эксплуатации ЖКХ СТЗ. Дождь, сильный ветер. Изолятор закрепили, схлест устранен, ПН заменили. Электроснабжение восстановлено.</t>
  </si>
  <si>
    <t>ТП-95 ф.3 Алюминиевая 66,68 сгорели 2ПН-250А фазы "А" и "В"</t>
  </si>
  <si>
    <t>На повреждении КЛ-0,4кВ от ТП-95 ф.3 выход на опору№1, кабель отсоединен, ПН на ф.3 сняты, запитано через перемычку с ф.7 установленную на оп.№1, причина  повреждения износ изоляции.</t>
  </si>
  <si>
    <t>акт  расследования</t>
  </si>
  <si>
    <t>акт расследования №77 от 16.08.16</t>
  </si>
  <si>
    <t>ЛЭП-0,4кВ ф. 13 от ТП-132</t>
  </si>
  <si>
    <t xml:space="preserve">Экстренное предупреждение №28 - очень сильные дожди, грозы, град, шквалистые усиления ветра до 26м/с. В концевую муфту в ТП-6093А , на балансе Келейного корпуса мужского монастыря, попала молния, она загорелась, тушила пожарная машина. </t>
  </si>
  <si>
    <t xml:space="preserve">ЛЭП-10 кВ ф." База ОКЭ" отключилась действием МТЗ, АПВ не успешно      </t>
  </si>
  <si>
    <t xml:space="preserve">ЛЭП 10 кВ ф. База ОКЭ отключилась действием МТЗ, АПВ не успешно       </t>
  </si>
  <si>
    <t xml:space="preserve"> Ошибочные действия персонала. В компетенции ООО «РОСЬ».  Отключили РЛНД-10кВ на ТП-7068. Подано напряжение потребителям ф. "База ОКЭ". </t>
  </si>
  <si>
    <t>Отключился действием защит МВ-10 в РУ 10 кВ, яч. №8, ф. "Водоподъем-1", ТП 6048.</t>
  </si>
  <si>
    <t xml:space="preserve"> Повреждение изоляции концевой муфты КЛ-10 кВ ввод в ТП-6093А.  Находится на балансе централизованной религиозной организациии "Екатеринбургская Епархия Русской Православной Церкви"(Урочище Ганина Яма). Восстановлено электроснабжение ф. "Водоподъем-1".</t>
  </si>
  <si>
    <t xml:space="preserve">Легковой автомобиль совершил наезд на оп. №13 ВЛ-10кВ ф. "Южный", что привело к отключению РЛНД-10кВ на этой опоре под нагрузкой с возникновением эл. дуги. РЛНД-10 на оп. №13 находится на балансе АО "Облкоммунэнерго". Электроснабжение потребителей ф. "Южный" восстановлено. </t>
  </si>
  <si>
    <t>ПС "Бирюза" 3СШ выпал блинкер : замыкание на землю. РП-2 яч.18 ф. "ТП-79"  отключен оперативным персоналом. ТП -111 яч.3 ф. "ТП -65" ВМ -10кВ отключился от Т.О.</t>
  </si>
  <si>
    <t>Ввод в коллективный сад №3-1 ул. Уральская от оп. ВЛ-0,4 кВ ф. "Володарского" ТП-7</t>
  </si>
  <si>
    <t xml:space="preserve">Исчезновение напряжения по 2-м фазам с ТП "ПСО-10", принадлежность АО "РСК". </t>
  </si>
  <si>
    <t xml:space="preserve">Сгорели предохранители 2 шт. на фазах "А" и "В" на вводном рубильнике в РУ-0,4 кВ ТП "ПСО-10" из-за увеличения нагрузки в сетях потребителя. Повреждений не обнаружено. Электроснабжение восстановлено после замены предохранителей ПН-400 А в количестве 2 шт. на вводном рубильнике в РУ-0,4 кВ ТП "ПСО-10". </t>
  </si>
  <si>
    <t>ТП-127 ф. "ТП-124" отключился ВМ  от ТО</t>
  </si>
  <si>
    <t>акт  № 78 от 19.08.16</t>
  </si>
  <si>
    <t>ТП-4 ввод на силовой трансформатор сгорело 2 ПК в п.Баяновка</t>
  </si>
  <si>
    <t>Ввод в ч/дом ул. Победы 106-2 от оп. ВЛ-0,4 кВ ф. "ул. Победы" ТП-ДРСУ</t>
  </si>
  <si>
    <t>19.08.2016  15.00:00</t>
  </si>
  <si>
    <t>На ПС «ЭЛК» от МТЗ отключился ВВ-6кВ ф."ЛПБ"</t>
  </si>
  <si>
    <t xml:space="preserve"> На ЛЭП-6 кВ ф. «ЛПБ» в 10 пролете от ПС «ЭЛК»  упало дерево, дождь, гроза, ветер. Электроснабжение восстановлено после устранения повреждения.</t>
  </si>
  <si>
    <t xml:space="preserve">Отсутствие напряжения ТП-14 ф. "ул. Народной Воли" </t>
  </si>
  <si>
    <t xml:space="preserve">По сообщению ФГБУ «Уральское УГМС» во второй половине дня и вечером 23 августа местами в  Свердловской области ожидаются сильные ливни, грозы, крупный град, шквалистое усиление ветра до 20-25 м/с.  Из-за сильного порыва ветра в пролёте м/у оп. № 7-2 - № 7-4  по ул. Свободы падающий тополь оборвал линейные провода ВЛ-0,4 кВ ф. "ул. Володарского" ТП-14. Электроснабжение восстановлено после устранения повреждения.                                  </t>
  </si>
  <si>
    <t>ПС Шахта 8-8бис "Черемуховская" яч.3 "Ввод на пос. Зеленый, Сосьва, Всеволодск  отключился ВМ яч.3 от МТЗ</t>
  </si>
  <si>
    <t xml:space="preserve"> Экстренное предупреждение №78 ФГБУ "Уральское УГМС" - сильные ливни, грозы, шквалистое усиление ветра 25 м/с. ВЛ-6кВ осмотрена. Видимых повреждений при осмотре не выявлено. Повторное включение успешно.</t>
  </si>
  <si>
    <t>ПС "Синарская" ф. "КУЭМЗ-1" отключился от ТО.</t>
  </si>
  <si>
    <t>Повреждение изоляторов на оп. № 7 ВЛ-10кВ ф. "КУЭМЗ-1"  из-за  попадания  молнии в опору. Электроснабжение потребителей восстановлено после замены изоляторов.</t>
  </si>
  <si>
    <t>акт № 80 от 25.08.16</t>
  </si>
  <si>
    <t>ПС №5 КУМЗа ф. 526  ВМ -10кВ отключился от МТЗ</t>
  </si>
  <si>
    <t>на повреждении КЛ-10кВ от ТП-10П яч.1 до ТП -13П яч.3, потребители ТП -10П включены по резерву</t>
  </si>
  <si>
    <t>акт № 82 от 27.08.16</t>
  </si>
  <si>
    <t xml:space="preserve">ПС "Бродовская" яч.16 ф. "Дом отдыха" отключили ВМ -10кВ </t>
  </si>
  <si>
    <t>акт №83 от 27.08.16</t>
  </si>
  <si>
    <t>Пос. Калья ТП-15 ф. 5</t>
  </si>
  <si>
    <t>Ветер. Схлест 2-х магистральных проводов между опорами №№ 4 и 5. Сгорело 2 шт ПН-250 А. Электроснабжение восстановлено после устранения повреждений.</t>
  </si>
  <si>
    <t>Экстренное предупреждение» № 82 ФГБУ «Уральское УГМС» вечером 28 августа, ночью и днем 29 августа в отдельных районах Свердловской области ожидаются очень сильные дожди, крупный град, шквалистое усиление ветра до 20-25 м/с. В компетенции ОАО "МРСК Урала".  Электроснабжение восстановлено после подачи напряжения на ЛЭП-6кВ ф. №42 ГПП РММЗ</t>
  </si>
  <si>
    <t>КЛ 6 кВ ф. "Коптяки"  ПС СУГРЭС КРУН 6 кВ. Находится на балансе ОАО "РСК".</t>
  </si>
  <si>
    <t xml:space="preserve">Экстренное предупреждение» № 82 ФГБУ «Уральское УГМС» вечером 28 августа, ночью и днем 29 августа в отдельных районах Свердловской области ожидаются очень сильные дожди, крупный град, шквалистое усиление ветра до 20-25 м/с. Из-за многократного отключения и работы АПВ ЛЭП- 6 кВ, ф. "Коптяки" персонал СУГРЭС отключили АПВ, что привело к полному отлючению ЛЭП. </t>
  </si>
  <si>
    <t>№ВН-66 от 29.08.2016 г.</t>
  </si>
  <si>
    <t>ТП-85 РУ-0,4 кВ ф. 22 "Гвардейская, 25,27", сгорел 1 ПН-250/160</t>
  </si>
  <si>
    <t>акт расследования № 2215</t>
  </si>
  <si>
    <t xml:space="preserve">акт №2215 от 26.08.2016 </t>
  </si>
  <si>
    <t>ЦРП-4 яч.11 ф. ПС "Октябрьская" отключился ВМ от ТО, яч.1 ф. "ТП-12" отключился ВМ от МТЗ</t>
  </si>
  <si>
    <t>акт № 84 от 29.08.16</t>
  </si>
  <si>
    <t>ТП-57Л ф.5 школа № 24 сгорел ПН-250А</t>
  </si>
  <si>
    <t>Экстренное предупреждение» № 82 ФГБУ «Уральское УГМС»  ожидаются очень сильные дожди, крупный град, шквалистое усиление ветра до 20-25 м/с. Из-за обрыва фазного провода в пролёте ВЛ-0,4 кВ оп. 5-6 и нулевого провода в пролёте оп. 4-5 сгорел ПН-250А. Обрывы устранены, ПН заменили. Электроснабжение восстановлено.</t>
  </si>
  <si>
    <t>акт № 2245 от 29.08.16</t>
  </si>
  <si>
    <t>ТП-44Т ф.9 перекрыло РПС</t>
  </si>
  <si>
    <t>Экстренное предупреждение» № 82 ФГБУ «Уральское УГМС»  ожидаются очень сильные дожди, крупный град, шквалистое усиление ветра до 20-25 м/с. Из-за замыкания фазных проводов в пролёте ВЛ-0,4 кВ оп. 9-10 выгорел РПС ф.9, сгорели 2 ПН ф.11, 3 ПН-ф.12.  Потребители ф.9 переключены на ф. 14, ПНы заменили. Электроснабжение восстановлено.</t>
  </si>
  <si>
    <t xml:space="preserve">ПС "ПТФ" отключился МВ-10 кВ ф. "Киселевка" </t>
  </si>
  <si>
    <t xml:space="preserve">Экстренное предупреждение» № 82 ФГБУ «Уральское УГМС»  ожидаются очень сильные дожди, крупный град, шквалистое усиление ветра до 20-25 м/с. Упало дерево на ВЛ-10 кВ отпайка на ТП-166. Электроснабжение восстановлено после устранения повреждения. </t>
  </si>
  <si>
    <t>ТП-Бассеин  ф.8</t>
  </si>
  <si>
    <t>акт расследования №68 от 04.08.16</t>
  </si>
  <si>
    <t>На повреждении КЛ-6 кВ №2 от ПС "Скала" яч. 12 ф. "ЦРП КНС-2" яч. 20. Электроснабжение потребителей восстановлено по резервной схеме.</t>
  </si>
  <si>
    <t>Обнаружена обгоревшая кошка ТП-6Ж РУ-10кВ яч. 4 ф. "ТП-5П". Видимых повреждений не обнаружено. После проведения замеров восстановлена нормальная схема электроснабжения.</t>
  </si>
  <si>
    <t>ПС "Скала" яч .29 ф. ТП-45 "Исеть" отключился ВМ-6кВ от МТЗ</t>
  </si>
  <si>
    <t>акт расследования №85 от 31.08.16</t>
  </si>
  <si>
    <t>Видимых повреждений Т  и ЛЭП-04 кВ ТП-55 не обнаружено. После выполнения необходимых замеров сопротивления изоляции восстановлено электроснабжение  по нормальной схеме.</t>
  </si>
  <si>
    <t>Повреждение изоляции КЛ-6кВ от ТП-48АТ до ТП-72Т сторонней организацией при выполнении земляных работ.</t>
  </si>
  <si>
    <r>
      <t xml:space="preserve">КЛ-10кВ от ПС "Бирюза" до ТП-133 повреждена </t>
    </r>
    <r>
      <rPr>
        <sz val="10"/>
        <color indexed="10"/>
        <rFont val="Times New Roman"/>
        <family val="1"/>
        <charset val="204"/>
      </rPr>
      <t>при капитальном ремонте ВЛ-0,4 кВ (при установке ж/б приставки)</t>
    </r>
    <r>
      <rPr>
        <sz val="10"/>
        <rFont val="Times New Roman"/>
        <family val="1"/>
      </rPr>
      <t>. Потребители включены по резерву.</t>
    </r>
  </si>
  <si>
    <t xml:space="preserve">Двери РУ-0,4кВ раскрылись от ударов мячом по дверям (внутренний замок). Дети убежали. Залезла кошка в  РУ-0,4 кВ и при движении задела шины 0,4 кВ ввод с трансформатора. Электроснабжение восстановлено после замены предохранителей. </t>
  </si>
  <si>
    <t>Повреждена КЛ-10кВ от ТП-79  до ТП-117 персоналом АО "ГАЗЭКС" при выполнении земляных работ и появившегося большого перекоса напряжения повредилась изоляция КЛ-10кВ  от ТП-85 до ТП-100. Электроснабжение потребителей ТП-84А, ТП-85, ТП -117 восстановлено по резервной схеме.</t>
  </si>
  <si>
    <t>КЛ-10 кВ от ТП-127 до ТП-124 на повреждении концевая разделка яч.4 ТП-124. Потребители включены по резервной схеме электроснабжения.</t>
  </si>
  <si>
    <t>Во время грозы загорелась оп. № 53/13 отпайки ф. "Дом отдыха", находящийся на балансе ЗАО "Уралэлектромаш". Электроснабжение потребителей восстановлено.</t>
  </si>
  <si>
    <t>На повреждении КЛ-6 кВ от ТП-12 до ТП-22 и КЛ-6кВ от ТП-23 до ТП-21, потребители включены по резерву</t>
  </si>
  <si>
    <t xml:space="preserve">Сгорело 3 шт ПН-250 А в ТП-132 ф.13 и 2 шт 250 А в сборке теплопункта из-за пробоя изоляции двух КЛ-0,4кВ (основная и резервная) от теплопункта до ж.д. 1 пер. Школьный. Электроснабжение восстановили от одной фазы перемычки ВРУ дома.  </t>
  </si>
  <si>
    <t>54/16</t>
  </si>
  <si>
    <t>55/16</t>
  </si>
  <si>
    <t>56/16</t>
  </si>
  <si>
    <t>57/16</t>
  </si>
  <si>
    <t>58/16</t>
  </si>
  <si>
    <t>Обрыв фазного и нулевого проводов ВЛ-0,4кВ в пролете между опорами №№ 3 и 4 из-за  замыкания проводов  ветками дерева. Дерево убрано, обрыв устранен. Электроснабжене восстановлено.</t>
  </si>
  <si>
    <t>заявка № 2299 от 02.09.2016</t>
  </si>
  <si>
    <t>Ввод в ч/дом ул. Энгельса, 10 от оп. ВЛ-0,4 кВ ф. "ул. Чкалова" ТП-11</t>
  </si>
  <si>
    <t>Устранён окислившийся контакт на опоре ул. Энгельса, 10 и восстановлено электроснабжение потребителей.</t>
  </si>
  <si>
    <t>акт расследования № 62 от 02.09.2016</t>
  </si>
  <si>
    <t xml:space="preserve">Отсутствие напряжения ТП-14 ф. "ул. Свободы" </t>
  </si>
  <si>
    <t>Из-за сильного порыва ветра произошло КЗ ВЛ-0,4 кВ ф. "ул. Свободы" ТП-14. Повреждение устранено, электроснабжение потребителей ф. "ул. Свободы" ТП-14 восстановлено</t>
  </si>
  <si>
    <t>акт расследования № 63 от 03.09.2016</t>
  </si>
  <si>
    <t>ПС «Серов» отключился ВВ-10кВ ф. "Насосная-1"</t>
  </si>
  <si>
    <t>В работе повредилась КЛ-10кВ от ПС "Серов" до ТП-66. Электроснабжение восстановлено по резервной схеме.</t>
  </si>
  <si>
    <t>59/16</t>
  </si>
  <si>
    <t>62/16</t>
  </si>
  <si>
    <t>63/16</t>
  </si>
  <si>
    <t xml:space="preserve">Экстренное предупреждение» № 82 ФГБУ «Уральское УГМС»  ожидаются очень сильные дожди, крупный град, шквалистое усиление ветра до 20-25 м/с. ТП-Бассеин ф.8 ВЛ-0,4кВ отгорели 2 магистральных провода возле ул.Первомайская, 64; слетел крюк с изолятором  ул. Пирогова, 73;  сгорели 2шт ПН-250А. Порывистый ветер. Электроснабжение восстановлено после устранения повреждения. </t>
  </si>
  <si>
    <t>ТП Крутой Лог ф. 2</t>
  </si>
  <si>
    <t>Схлест проводов Постникова 15. Оплавился кабель на опоре выгорела одна фаза.</t>
  </si>
  <si>
    <t>53-16</t>
  </si>
  <si>
    <t>Отгорели шлейфа на РЛНД, лопнули изоляторы на оп. № 6 "Б" отпайки на ТП- Очист.сооружения ввод №2  ВЛ-6кВ с яч. 18а ТП Шахта №16. Шлейфы отцеплены в сторону Очистных сооружений. Отключения для ремонтных работ дали только 14.08.16, т.к. ЛЭП-6кВ с яч. 18а ПС Шахты №16 находится в эксплуатации ОАО "СУБР", а отпайка на балансе ОАО "РСК".  Включена яч.18а ПС Шахты 16 (СУБР) ввод на ТП-ЮДУ 1, 2. 14.08. РЛНД зашунтирован, Тр-р №2 ТП"Очистные" включен.</t>
  </si>
  <si>
    <t xml:space="preserve">акт расследования № 7 от 20.05.2016    </t>
  </si>
  <si>
    <t>акт расследования № 8 от 02.06.2016</t>
  </si>
  <si>
    <t>акт расследования  № 9 от 15.06.2016</t>
  </si>
  <si>
    <t>акт расследования № 10 от 21.06.2016</t>
  </si>
  <si>
    <t>акт расследования № 47 от 14.07.2016</t>
  </si>
  <si>
    <t xml:space="preserve">Отсутствие напряжения 
ф. «ИП «Попов» и ИП «Комлев» СТП-15
</t>
  </si>
  <si>
    <t>заявка № 2318 от 06.09.16</t>
  </si>
  <si>
    <t>заявка № 2320 от 06.09.16</t>
  </si>
  <si>
    <t>ТП-14 ф. "ул. Мира" сгорел ПН-250</t>
  </si>
  <si>
    <t xml:space="preserve">Экстренное предупреждение №90 по сообщению ФГБУ «Уральское УГМС» 06 сентября днем и вечером местами в Свердловской области ожидаются сильные и очень сильные дожди. Выпали изоляторы на опоре № 2 ВЛ-0,4 кВ ф. "ул. Мира" ТП-14. Замена ПН-250 А фазы "А" в РУ-0,4 кВ (ТП-14). Повреждения устранены, электроснабжение потребителей  ТП-14 ф. "ул. Мира" восстановлено. </t>
  </si>
  <si>
    <t>Исчезновение напряжения ВЛ-6кВ ф. 4 ПС "Комбинатская", принадлежность ОАО "МРСК Урала". Отсутсвие напряжения ТП - 49 "ВЫСО", ТП - "Транспорт-Р".</t>
  </si>
  <si>
    <t>Изчезновение напряжения ф. №42  ГПП РММЗ 110/6 ОАО "НСММЗ", принадлежность ОАО "МРСК Урала".  Отсутствие напряжения ТП-Земляничная, ТП-Ромашка, в аренде ОАО "РСК".</t>
  </si>
  <si>
    <t xml:space="preserve">Среднеуральский РКЭС                                      </t>
  </si>
  <si>
    <t>ЛЭП 6 кВ ф. "Коптяки"  ПС СУГРЭС КРУН 6 кВ. Находится на балансе ОАО "РСК".</t>
  </si>
  <si>
    <t>№ВН-67 от 07.09.2016 г.</t>
  </si>
  <si>
    <r>
      <t xml:space="preserve">КЛ-10 кВ ТП-6П-16П на повреждении, ТП-6П включена по нормальной схеме, </t>
    </r>
    <r>
      <rPr>
        <sz val="10"/>
        <color indexed="10"/>
        <rFont val="Times New Roman"/>
        <family val="1"/>
        <charset val="204"/>
      </rPr>
      <t>ТП-16П запитана по временной КЛ 13.08.16 10:00</t>
    </r>
  </si>
  <si>
    <t>При земляных работах сторонней организацией повреждена КЛ -0,4кВ ф. 2 ТП-2. Электроснабжение потребителей  не прекращалось, т.к. КЛ-0,4кВ ф.2 ТП-2 находилась в резерве.</t>
  </si>
  <si>
    <t xml:space="preserve">Экстренное предупреждение №90 по сообщению ФГБУ «Уральское УГМС»  6 сентября возможно повреждение кровли зданий, воздушных линий электропередач, повал деревьев, увеличение аварийности во время сильных дождей порывы ветра до 25 м/с. Из-за многократного отключения и работы АПВ ЛЭП  6 кВ, ф. "Коптяки" персонал ОАО "СУГРЭС" отключили АПВ, что привело к полному отлючению данного фидера.
</t>
  </si>
  <si>
    <t>КЛ-0,4кВ ф.7 ТП-58Б на повреждении. Электроснабжение потребителей  не прекращалось, т.к. КЛ-0,4кВ ф.7 ТП-58Б находилась в резерве.</t>
  </si>
  <si>
    <t xml:space="preserve">Сработал АВР в ТП-45 "Исеть". Электроснабжение потребителей не прекращалось. На повреждении КЛ-6кВ № 2 в компетенции ПАО "СинТЗ", т.к. находится на их балансе. </t>
  </si>
  <si>
    <t>на повреждении КЛ-0,4 кВ от ТП до ВРУ ж/дома ул. Гвардейская,25. Электроснабжение восстановлено после устранения повреждения.</t>
  </si>
  <si>
    <t>РП-1 от МТЗ откл. МВ-10кВ ф. "ТП-108", неисправность КЛ-10кВ выход на оп. №1 от ТП-100, принадлежит ОАО "РЖД". Электроснабжение потребителей восстановлено.</t>
  </si>
  <si>
    <t>№ 12</t>
  </si>
  <si>
    <t xml:space="preserve">ПС "Низкая" 35/10 кВ ф. "Коптяки-2"  отключился ВВ под действием МТЗ. </t>
  </si>
  <si>
    <t>Убрана ветка упавшая на провода ЛЭП-10кВ ф. "Коптяки" и восстановлено электроснабжение потребителей.</t>
  </si>
  <si>
    <t>№ВН-68 от 09.09.2016 г.</t>
  </si>
  <si>
    <t>РП-3 отключился МВ-10кВ ввод "Теплосеть-1"</t>
  </si>
  <si>
    <t>ПС 3 ОЦМ РУ -10кВ яч.3 ф. "КНС ЗТО" ВМ - 10кВ отключился от Т.О.</t>
  </si>
  <si>
    <t>на повреждении КЛ -10кВ от ПС 3 ОЦМ яч.3 - ТП КНС ЗТО. Электроснабжение восстановлено по резервной схеме.</t>
  </si>
  <si>
    <t>акт расследования № 87 от 13.09.16</t>
  </si>
  <si>
    <t xml:space="preserve">Выгорела концевая муфта на оп. № 1. (Из-за многократного отключения и работы АПВ ЛЭП-6 кВ, ф. "Коптяки" персонал СУГРЭС отключил АПВ, что привело к полному отлючению ЛЭП ф. "Коптяки".  Ветер северо-западный порывы до 15-20 м/с).  Потребители переведены на резервное электроснабжение. Муфта отремонтирована 16:55 13.09.16г.
</t>
  </si>
  <si>
    <t>№ВН-69 от 13.09.2016 г.</t>
  </si>
  <si>
    <t xml:space="preserve">Исчезновение напряжения ПС "ЮВР" СУМЗ 6кВ, принадлежность ОАО "СУМЗ". </t>
  </si>
  <si>
    <t>В компетенции ОАО "СУМЗ", исчезновение напряжения ПС "ЮВР" 6 кВ. Отсутствие напряжения ТП "АБЗ", ТП "УралИнвест", ТП "Инвестпром", ТП "ПСО-10", в аренде АО "РСК". Электроснабжение восстановлено после подачи напряжения.</t>
  </si>
  <si>
    <t>пос. Черемухово ТП-Зеленый поселок. Ф. 3</t>
  </si>
  <si>
    <t xml:space="preserve">К.З. на линии. Дождь. На выходе на оп. 1 из трубы отгорел "0" СИПа. Ф. 3 ТП- Зеленый поселок принудительно отключен. Заменен СИП на новый кабель с монтажом концевых муфт. Эл.снабжение восстановленно. </t>
  </si>
  <si>
    <t>акт расследования №88 от 16.09.2016</t>
  </si>
  <si>
    <t>ТП-133 яч.7 ф.Т-2 сгорел ПК-50А на фазе "С"</t>
  </si>
  <si>
    <t>Т-2  400кВА на повреждении, в обрыве обмотка по стороне В/Н, потребители запитаны с Т-1 через секционник 0,4кВ</t>
  </si>
  <si>
    <t>акт расследования №89 от 17.09 2016</t>
  </si>
  <si>
    <t>ГПП-Город яч.2</t>
  </si>
  <si>
    <t>Принудительно отключена для тушения опоры № 62 ВЛ-6 кВ с яч. 2 ГПП-Город. Опора потушена, яч. 2 ГПП-Город включена.</t>
  </si>
  <si>
    <t>ЛЭП-10 кВ,            ф. "Коптяки-2",         ПС "Низкая" 35/10 кВ.                            Находится на балансе ОАО "РСК".</t>
  </si>
  <si>
    <t>№ВН-70 от 19.09.2016 г.</t>
  </si>
  <si>
    <t>Ввод в ч/дом ул. Партизан, 17 от оп. ВЛ-0,4 кВ ф. "ул. Партизан" ТП-11</t>
  </si>
  <si>
    <t>Устранён окислившийся контакт на вводе  ул. Партизан, 17,  принадлежность потребителя</t>
  </si>
  <si>
    <t>акт расследования № 64 от 19.09.2016</t>
  </si>
  <si>
    <t>Ввод в ч/дом ул. Бажукова, 48 от оп. ВЛ-0,4 кВ ф. "ул. Бажукова" ТП-13</t>
  </si>
  <si>
    <t>Устранён окислившийся контакт на вводе  ул. Бажукова, 48,  принадлежность потребителя</t>
  </si>
  <si>
    <t>акт расследования № 65 от 20.09.2016</t>
  </si>
  <si>
    <t>ПС №1 от МТЗ отключился ВВ-10кВ ф. «Город».</t>
  </si>
  <si>
    <t>ТП-47Л ф.8 Д\сад №72 сгорели 2ПН-250А</t>
  </si>
  <si>
    <t>Самопроизвольное повреждение изоляции КЛ-0,4кВ, кабель отремонтирован, заменили 2ПН-250А, включен в работу по нормальной схеме</t>
  </si>
  <si>
    <t>журнал заявок №2485 от 22.09.2016</t>
  </si>
  <si>
    <t>ТП-47Л ф.3 КНС  сгорел ПН-250А</t>
  </si>
  <si>
    <t>журнал заявок №2486 от 22.09.2016</t>
  </si>
  <si>
    <t>Отключение напряжения по заявке МЧС в ТП-7122 "Победа" РУ-0,4 кВ в связи с пожаром здания торгового комплекса по ул.М.Горького, д.19, находящийся на балансе ООО "УралСтройИнвест"</t>
  </si>
  <si>
    <t xml:space="preserve">В компетенции ООО "УралСтройИнвест", ЛЭП-0,4кВ и само здание (торговый комплекс) на их балансе. Устранен очаг возгорания и восстановлено электроснабжение здания торгового комплекса по ул. М. Горького. </t>
  </si>
  <si>
    <t xml:space="preserve">Самопроизвольное повреждение изоляции КЛ-0,4кВ ф.3 "КНС" ТП-47Л, отключен, потребитель запитан через АВР-0,4кВ во ВРУ КНС по резерву </t>
  </si>
  <si>
    <t>акт расследования №11 от 15.08.2016</t>
  </si>
  <si>
    <t>Отгорел ввод в дом ул. Жукова, 104  из-за износа провода, принадлежность потребителя. После замены проводов ввода эл.снабжение восстановлено.</t>
  </si>
  <si>
    <t>Устранён окислившийся контакт на опоре ул. Карла Маркса, 4. Электроснабжение потребителей восстановлено</t>
  </si>
  <si>
    <t>Устранён окислившийся контакт на вводе  ул. Мира, 70-1, принадлежность потребителя. Электроснабжение потребителей восстановлено</t>
  </si>
  <si>
    <t xml:space="preserve">Устранён окислившийся контакт на вводе  ул. Фрунзе, 54,  принадлежность потребителя. Электроснабжение потребителей восстановлено </t>
  </si>
  <si>
    <t>Отгорел ввод в дом ул. Титова, 80 из-за износа провода. После замены проводов ввода эл.снабжение восстановлено.</t>
  </si>
  <si>
    <t>Устранён окислившийся контакт на опоре ул. Чапаева,53. Электроснабжение восстановлено.</t>
  </si>
  <si>
    <t>акт расследования № 56 от 08.08.2016</t>
  </si>
  <si>
    <t>акт расследования № 57 от 10.08.2016</t>
  </si>
  <si>
    <t>акт расследования № 58 от 12.08.2016</t>
  </si>
  <si>
    <t xml:space="preserve">Экстренное предупреждение ФГБУ - грозы, сильные ливни, шквалистое усиление ветра до 25 м/с. Обрыв линейного провода ВЛ-0,4 кВ ф. "ул. Володарского" из-за сильного порыва ветра в пролёте м/у оп. №19 - № 20  по ул. Победы. Электроснабжение восстановлено после устранения повреждения.. </t>
  </si>
  <si>
    <t>акт расследования № 59 от 17.08.2016</t>
  </si>
  <si>
    <t>Устранён окислившийся контакт на опоре №1 ф. "Володарского" ТП-7.</t>
  </si>
  <si>
    <t>акт расследования № 60 от 19.08.2016</t>
  </si>
  <si>
    <t>Устранён окислившийся контакт на вводе  ул. Победы 106-2, (принадлежность потребителя). Электроснабжение восстановлено.</t>
  </si>
  <si>
    <t>акт расследования № 61 от 23.08.2016</t>
  </si>
  <si>
    <t xml:space="preserve">Исчезновение напряжения ЦРП "РМЗ" 6 кВ ф. №3 резервное питание ЦРП РМЗ. Основное питание: ф. №№14 и 16  были отключены согласно телефонограмме №237 от 16.09.2016г. </t>
  </si>
  <si>
    <t>Акт расследования 2-16 от 20.09.16</t>
  </si>
  <si>
    <t>Сгорел предохранитель ф №3 ЦРП "РМЗ" 6кВ  из-за кратковременного увеличения нагрузки при запуске компрессоров ООО "Интехремонт". Электроснабжение восстановлено после необходимых замеров изоляции ЛЭП-0,4кВ и замены высоковольтного предохранителя ЦРП "РМЗ".</t>
  </si>
  <si>
    <t>ТП-5 ОАО "КУМЗ" ф. 526 ВМ -10кВ отключился от МТЗ</t>
  </si>
  <si>
    <t>акт расследования №90 от 24.09.16</t>
  </si>
  <si>
    <t>ТП-10 ф.5 РЩ-1. Поступила заявка о частичном отсутствии напряжения по ул. Рябиновая 28.</t>
  </si>
  <si>
    <t xml:space="preserve"> При проверке РЩ-1 обнаружен неисправный автоматический выключатель (выгорели контакты внутри автомата). Автомат заменен. Напряжение подано.</t>
  </si>
  <si>
    <t>Ввод в ч/дом ул. Уральская, 38 от оп. ВЛ-0,4 кВ ф. "Нарсуд" ТП-7</t>
  </si>
  <si>
    <t>Устранён окислившийся контакт на вводе  ул. Уральская, 38,  принадлежность потребителя</t>
  </si>
  <si>
    <t>акт расследования № 66 от 01.10.2016</t>
  </si>
  <si>
    <t>журнал заявок 0,4кВ</t>
  </si>
  <si>
    <t>заявка №2556 от 29.09.16</t>
  </si>
  <si>
    <t>акт расследования № 91 от 05.10.16</t>
  </si>
  <si>
    <t xml:space="preserve">ТП-3 п. Калья ф. 1 </t>
  </si>
  <si>
    <t>Выпал крюк с изолятором на опоре в районе гаражей схлестнуло провода с ф. 1 ТП-3. Сгорело 2шт. ПН-250 А и выбило вводной автомат с тр-ра. Схлест разбит, ПН-250 А заменены, вводной автомат включен, эл. снабжение восстановлено.</t>
  </si>
  <si>
    <t>ТП-71 РУ-0,4 кВ вводной разъединитель с тр-ра № 2</t>
  </si>
  <si>
    <t>Сгорела губка на вводном разъединителе фаза "В". Ввод с тр-ра № 2 отключен, включен СР-0,4 кВ ТП-71. Эл. снабжение восстановлено.</t>
  </si>
  <si>
    <t>акт расследования № 92 от 06.10.16</t>
  </si>
  <si>
    <t xml:space="preserve">ТП-57 яч.4.  Поступила заявка об  отсутствии напряжения в коллективном саду №3. На ФП-2(МРСК Урала) сработал ВМ от МТЗ. </t>
  </si>
  <si>
    <t>Изчезновение напряжения ф. №8  ЦРП "ДОЗ" 10кВ, принадлежность ОАО "МРСК Урала".  Отсутствие напряжения ТП-Ферал, ТП-Свинооткормачный комплекс, в аренде АО "РСК".</t>
  </si>
  <si>
    <t>В компетенции ОАО "МРСК Урала".  Электроснабжение восстановле на ф. №8  ЦРП "ДОЗ" 10кВ.</t>
  </si>
  <si>
    <t>Повреждена изоляция КЛ -0,4кВ ф. "Техникум" сторонней организацией ООО "Монтажсистем" при земляных работах. КЛ-0,4кВ ф.4 ТП-1 отремонтирована и восстановлена схема электроснабжения потребителей.</t>
  </si>
  <si>
    <t>ТП-Фильтровальная ф. "Госдороги" отключили автомат.</t>
  </si>
  <si>
    <t>ТП-2 РУ-0,4кВ  ф.2 "Мусоргского 16 ввод №1" на фазе "А" сгорел ПН-250/125А</t>
  </si>
  <si>
    <t>Повреждена изоляция КЛ-10кВ от  ПС 5 ф.526 до ТП-10П яч.1 на территории ОАО "КУМЗ" сторонней организацией при проведении земляных работах.  ТП-10П включена по резерву.</t>
  </si>
  <si>
    <t>КЛ-10кВ ПС 2 яч..201 ф. "ТП-3П" на повреждении, разорвало кабельную разделку в ТП-3П яч.4, потребители запитаны по резерву</t>
  </si>
  <si>
    <t xml:space="preserve">ПС 2 яч. 201 отключился ВМ от МТЗ ф. "ТП-3П"  </t>
  </si>
  <si>
    <t>ТП -58Б РУ -0,4кВ ф.7 " теплопункт №46", отключен</t>
  </si>
  <si>
    <t>ТП -7096 ф.2 "Дачная 1" заменили ПН -250А, восстановили обрыв "ф-0" проводов на вводе в дом  Первомайская 27, устранили схлест  ВЛ -0,4кВ оп.4.</t>
  </si>
  <si>
    <t>ТП-57 яч.4. Поступила заявка об отсутствии напряженияна ТП-11, 16, 24, 19. Отключился ВМ-6кВ от МТЗ на ФП-1.</t>
  </si>
  <si>
    <t>ПС "Каменская" яч.25 ф. "Силикатный" отключился ВМ-10кВ от МТЗ</t>
  </si>
  <si>
    <t>Акт расследования № 93 от 12.10.2016</t>
  </si>
  <si>
    <t>РП-1 отключился МВ-10кВ ф."ТП-40"</t>
  </si>
  <si>
    <t>В работе повредилась КЛ-10 кВ от РП-1 до ТП-40, потребители запитаны по резерву.</t>
  </si>
  <si>
    <t>Акт расследования № 2644 от 11.10.16</t>
  </si>
  <si>
    <t xml:space="preserve">Исчезновение напряжение на ПС-3, принадлежность ОАО "КУЗОЦМ". В следствии чего, отсутствие напряжения яч.3 ф. «КНС ЗТО-1» и яч.12 «КНС-ЗТО-2». </t>
  </si>
  <si>
    <t xml:space="preserve">В компетенции ОАО "КУЗОЦМ".  Электроснабжение ТП-«КНС ЗТО» восстановлено по нормальной схеме после подачи напряжения на яч. .3 ф. «КНС ЗТО-1» и яч.12 «КНС-ЗТО-2»  ПС-3. </t>
  </si>
  <si>
    <t>ПС-8 КУЛЗА ф. "Сельэнерго" отключился ВМ-6кВ от МТЗ</t>
  </si>
  <si>
    <t>замыкание проводов ВЛ-10кВ ф. "Силикатный" стрелой крана сторонней организации ООО "Цветметводоочистка" при работе в охранной зоне. Акт составлен. Электроснабжение потребителей восстановлено по резервной схеме.</t>
  </si>
  <si>
    <t>ГРП-35/6кВ яч.20 до КП-3 яч.20</t>
  </si>
  <si>
    <t xml:space="preserve">От МТЗ отключился ВВ-6 кВ в яч. 20 ГРП-35/6 кВ ввод на КП-3 яч. 20. Пробой КЛ-6 кВ с яч. 20 ГРП-35/6 кВ. КП-3 включен СВМ-6 кВ,  эл.снабжение восстановлено. </t>
  </si>
  <si>
    <t>66/16</t>
  </si>
  <si>
    <t>68/16</t>
  </si>
  <si>
    <t>69/16</t>
  </si>
  <si>
    <t>Отсутствие напряжения ф. "Мартюш" РП "Токарево", принадлежность ОАО "МРСК Урала"</t>
  </si>
  <si>
    <t>В компетенции ОАО "МРСК Урала",  Электроснабжение восстановлено после подачи напряжения персоналом ОАО "МРСК Урала" на ф. "Мартюш"</t>
  </si>
  <si>
    <t>Акт расследования № 94 от 17.10.2016</t>
  </si>
  <si>
    <t>Отключение по заявке ООО "Антек"  рубильник №8 ф. "Интернационалистов, 38 " ТП-212   для замены внутридомового рубильника, принадлежность ООО "Антек"</t>
  </si>
  <si>
    <t>В компетенции ООО "Антек".  Электроснабжение ж/д по ул.Интернационалистов, д.38  восстановлено после окончания работ по замене рубильника во ВРУ-0,4кВ данного дома представителями ООО "Антек".</t>
  </si>
  <si>
    <t>Отключился ВМ-6 кВ ф. "Каменный поселок"  КРУН СУГРЭС, данная ЛЭП-6кВ принадлежит АО "Облкоммунэнерго".</t>
  </si>
  <si>
    <t xml:space="preserve">Нарушение изоляции КЛ-6кВ ф."Коптяки" от ТП 6045 до оп. № 20 ВЛ-6кВ отпайки на ТП 6021 при производстве земляных работ сторонней организацией ООО "Газтехмонтаж-II", (в данный момент ТП-6045 был запитан от ф."Каменный поселок") Электроснабжение восстановлено по резервной схеме. </t>
  </si>
  <si>
    <t>№ВН-71 от 17.10.2016 г.</t>
  </si>
  <si>
    <t>Акт расследования № 95 от 18.10.2016</t>
  </si>
  <si>
    <t>64/16</t>
  </si>
  <si>
    <t>65/16</t>
  </si>
  <si>
    <t>Жалобы жителей на повторное высокое напряжение. Принудительно ф. 3 ТП-Зеленый поселок отключен. Сильный дождь, ночь. Восстановлено электронсаюжение потребителей после устранения схлеста проводов.</t>
  </si>
  <si>
    <t>67/16</t>
  </si>
  <si>
    <t>Ввод в ч/дом ул. Победы, 79-1 от оп. ВЛ-0,4 кВ ф. "Население" ТП-Лесхоз</t>
  </si>
  <si>
    <t>Устранён окислившийся контакт на вводе  ул. Победы, 79-1,  принадлежность потребителя</t>
  </si>
  <si>
    <t>акт расследования № 67 от 20.10.2016</t>
  </si>
  <si>
    <t>РП -2 яч.21 ф. "ТП -194" ВМ - 10кВ отключился от МТЗ</t>
  </si>
  <si>
    <t>ПС-5 (ОАО "КУМЗ")  яч. №529  ф."ТП-10П" отключился ВМ-10кВ от МТЗ</t>
  </si>
  <si>
    <t>Ввод в ч/дом ул. Фрунзе, 11 от оп. ВЛ-0,4 кВ ф. "ул. Титова" ТП-2</t>
  </si>
  <si>
    <t>Отгорел ввод в дом ул. Фрунзе, 11 из-за износа провода, принадлежность потребителя</t>
  </si>
  <si>
    <t>акт расследования № 68 от 24.10.2016</t>
  </si>
  <si>
    <t>ТП-109 ф. 8 "4-я Пятилетка 8А" сгорело 2ПН-250А</t>
  </si>
  <si>
    <t>Ввод в ч/дом ул. Морозова, 3 от оп. ВЛ-0,4 кВ ф. "ул. Ворошилова" ТП-1</t>
  </si>
  <si>
    <t>Устранён окислившийся контакт на вводе  в ж/д ул. Морозова, 3,  принадлежность потребителя</t>
  </si>
  <si>
    <t>акт расследования № 69 от 29.10.2016</t>
  </si>
  <si>
    <t>РП-2. Поступила заявка об отсутствии напряжения по ул. Рюмна 29.</t>
  </si>
  <si>
    <t xml:space="preserve"> ВЛ-6кВ ф."Город-4" включили в работу в 3:00, кроме ТП"Ельня", а ТП "Очистные сооружения", ТП "Скважина", ТП "Водозабор" переведены на Линию №2 ф. "Город-1". Обнаружено повреждение КЛ-6кВ отпайки на ТП-"Ельня" (принадлежность ОАО "МРСК-Урала"), электроснабжение ТП-Ельня восстановлено после утранения повреждения КЛ-6кВ персоналом ОАО "МРСК Урала"- 07.05.2016 в 3:30.  ВЛ-6кВ ф. "Очистные сооружения" Линия № 1 введена в работу 06.05.2016 в 18:10. </t>
  </si>
  <si>
    <t>Устранен обрыв провода ввода в дом ул. Коммунаров, 8 ф. "ул. Володарского", принадлежность потребителя, и восстановлено электроснабжение</t>
  </si>
  <si>
    <t>Повреждена КЛ-10 кВ от ТП-129 до ТП-131, находящийся на балансе ООО "САБ". Электроснабжение потребителей восстановлено.</t>
  </si>
  <si>
    <t>ПС №15 ПАО "Надеждинский металлургический завод" отключился МВ-6кВ ф. "ТП-45" от земляной защиты</t>
  </si>
  <si>
    <t>ТП-35 повредились  два в/в проходных изолятора (сильный дождь - перекрыло). Восстановлено резервная схема электроснабжения.</t>
  </si>
  <si>
    <t>РП-1 отключился  МВ-10кВ ф."ТП-249"</t>
  </si>
  <si>
    <t xml:space="preserve"> При проведении земляных работ по адресу ул.Каквинская, 3 повреждена КЛ-10 кВ от ТП-197 до ТП-30 сторонней организацией ООО «ЕК-строй». Электроснабжение восстановлено. </t>
  </si>
  <si>
    <t>В компетенции ООО "РУС-Инженеринг". Исчезновение напряжения в ТП-8 и ТП-9 п. Черемухово, которые запитаны от ПС "шахта 9" через  ПС "Компрессорная". Электроснабжение восстановлено после устранения повреждения компрессора персоналом ООО "РУС-Инжениринг".</t>
  </si>
  <si>
    <t>Повреждений ВЛ-6кВ с яч 17 КП-3, принадлежащей ОАО "РСК",  не обнаружено.  В компетенции ОАО "СУБР", т.к. часть ЛЭП-6кВ с яч. 17 КП-3 принадлежит им . Повторное включение ВМ-6кВ яч. 17 КП-3 успешно. Электроснабжение потребителей КП-3 восстановлено.</t>
  </si>
  <si>
    <t>КП-5 ф.4 сгорел ПН 250А.</t>
  </si>
  <si>
    <t xml:space="preserve">Сход снега с кровли. Устранен обрыв ввода в дом Красноармейская, 12 и восстановлено электроснабжение после замены ПН 250А ф. 4 КП-5. </t>
  </si>
  <si>
    <t xml:space="preserve">В компетенции УК. Сход снега с кровли Иванова, 7 вырвало изолятор фазного провода с крюка, вызвало КЗ между "Ф" и "0" проводами. Отключился Автомат ф. 6 в ТП-5. Устранено повреждение и восстановлено электроснабжение. </t>
  </si>
  <si>
    <t>Повреждений не обнаружено. Перегруз. ТП-56 РУ-0,4кВ замена  ПН-630А "Ввод с тр-ра 400 кВА".  Повторное включение успешно.</t>
  </si>
  <si>
    <t xml:space="preserve">В компетенции УК. ТП-34 кв ф.4 Молодёжная, 13а сход снега и обрыв нулевого провода ввода в дом. Устранено повреждение и восстановлено электроснабжение. </t>
  </si>
  <si>
    <t xml:space="preserve">В компетенции УК. ТП-34 кв ф.3 отключился Автомат - Ленина 32 сошел снег со льдом с кровли, оборвало вводной кабель от фасада. Устранено повреждение и восстановлено электроснабжение. </t>
  </si>
  <si>
    <t xml:space="preserve">От МТЗ отключились яч. 5 ф. "Вв. на ТП-20" в ТП-51-52, яч.3 ТП-20, яч.2 КП-4, яч.2 ТП-101, Североуральск. Сгорели 3шт ПК-6кВ 50А яч.3, ПН-250А ф.7 и ф.6 ПН-250А 3шт в ТП-101. </t>
  </si>
  <si>
    <t>Протекла крыша ТП-101 РУ-0,4кВ. Выполнена замена двух рубильников, предохранителей ПК-6кВ 50А яч.3 3 шт и ПН-250А ф.7 и ф.6 3шт  в ТП-101. Электроснабжение восстановлено по резервной схеме.</t>
  </si>
  <si>
    <t xml:space="preserve"> Упало дерево и схлестнуло провода ВЛ-6кВ. Без напряжения остались - ТП "Бокситы", 2 СШ-6кВ ТП-"1-й Подъем", ТП-"Пионерский лагерь". Устранено повреждение и восстановлено электроснабжение.</t>
  </si>
  <si>
    <t>При осмотре обнаружен схлест проводов ВЛ-6кВ яч. 17 КП-3, принадлежащей ОАО "СУБР". Персонал ОАО "СУБР" выполнили вырубку веток между опорами №№ 52-54 и восстановленно электроснабжение с яч. 17 от КП-3.</t>
  </si>
  <si>
    <t>Автоматически отключилось ЯКНО-6 кВ яч. 3 ПС У наклонных стволов шахты 8-8 бис Черемуховская. После осмотра ВЛ-6 кВт обнаружена упавшая, вместе с пасынком, опора № 147 в сторону В.-Благодатского, в болоте. При падении потянула соседнюю. Устранено повреждение и восстановлено электроснабжение.</t>
  </si>
  <si>
    <t xml:space="preserve">Сгорело 2 шт ПН-250 А ф. 1 ТП-8. Схлест проводов ВЛ-0,4 кВ ул. Хохрякова 10. Схлест разбит, ПН заменены, ф. 1 ТП-8 включен. </t>
  </si>
  <si>
    <t xml:space="preserve">Сгорел ПН-250 А ф. 13 ТП-132 . КЗ во ВРУ жилого дома пер. Школьный,1, устранен персоналом УК.  ПН заменен и ЛЭП-0,4кВ ф. 13 ТП-132 включена в работу. </t>
  </si>
  <si>
    <t>Выпал изолятор с опоры ВЛ-0,4 кВ с ф.2 ТП-8 сгорел ПН-250 фазы "С". Устранено повреждение и восстановлено электроснабжение.</t>
  </si>
  <si>
    <t xml:space="preserve">ТП-8 ф.1 сгорел ПН-250А. </t>
  </si>
  <si>
    <t>Схлест проводов ВЛ-0,4кВ ф. 1 ТП-8 во время сильной грозы и шквалистого ветра.</t>
  </si>
  <si>
    <t xml:space="preserve"> При осмотре повреждений не обнаружено. Перегруз. ПК заменили, повторное включение Т успешно. Электроснабжение потребителей восстановлено.</t>
  </si>
  <si>
    <t xml:space="preserve"> Схлест проводов на ВЛ 10 кВ пролет №2, находится на  балансе ОАО "МРСК Урала" ПО "Центральные эл. сети". Отключили РЛНД-10кВ на ТП-7010, ТП-7068, ТП-70116 для устранения повреждения персоналом ОАО "МРСК-Урала". Подано напряжение потребителям ф. "База ОКЭ".</t>
  </si>
  <si>
    <t>Ввод в ч/дом ул. Титова, 8 от оп. ВЛ-0,4 кВ ф. "ул. Титова" ТП-19</t>
  </si>
  <si>
    <t>Устранён окислившийся контакт на вводе  ул. Титова, 8,  принадлежность потребителя</t>
  </si>
  <si>
    <t>акт расследования № 70 от 02.11.2016</t>
  </si>
  <si>
    <t>Устранен обрыв ввода в дом ул. 40 лет Октября, 7и восстановлено электроснабжение.</t>
  </si>
  <si>
    <t>Устранен обрыв ввода в дом ул. Свободы, 13 (износ провода), принадлежность потребителя.</t>
  </si>
  <si>
    <t xml:space="preserve">  После осмотра  обнаружено выпавший изолятор на опоре №56. Были произведены работы по замене траверсы и замене изоляторов. Электроснабжение потребителей ТП-19, ТП-ДРСУ, ТП-Лесхоз, ТП-7 восстановлено.  </t>
  </si>
  <si>
    <t>Отсутствие напряжения на вводе в ЦРП ДОЗ,  в следствии чего прекращение подачи напряжения по фидерам №№ 8, 16, 20, принадлежность ООО "Ленд Компании". Нет напряжения: ТП-"Лесопильная компания", ТП "Камет", ТП "Ферал", ТП "Свинооткормочный комплекс".</t>
  </si>
  <si>
    <t xml:space="preserve">Вводноой кабель в ЦРП ДОЗ от ПС ДОЗ повреждение изоляции-кабель лежит в воде, принадлежность ООО "Лэнд-Компани". Электроснабжение восстановлено после подачи напряжения ЦРП-10 кВ "ДОЗ". </t>
  </si>
  <si>
    <t xml:space="preserve">На повреждении КЛ-0,4кВ фаза "А" от ТП-109 ф. 8 до ж/д №8А ул. 4-я Пятилетка.  Электроснабжение дома восстановлено через перымычку в доме . </t>
  </si>
  <si>
    <t>акт № 2258 от 29.08.16</t>
  </si>
  <si>
    <t xml:space="preserve">КП-2 яч. 3 ВВ-6 кВ. Автоматически отключилась вводная яч. 3 на КП-2 с ГПП Город 110/6 кВ яч. 22. С КП-2 запитаны ТП-51-52, ТП-20, ТП-133, ТП-134, КП-4ТП-Плавательный бассейн, ТП-101, ТП-103. </t>
  </si>
  <si>
    <t>акт расследования № 97 от 21.10.16</t>
  </si>
  <si>
    <t>КЛ-10кВ от ТП-198  до ТП-108 и КЛ-04кВ от ТП-198  ф. №6 повреждены при земляных работах сторонней организацией "Цветметводоочистка", потребители включены по резерву.</t>
  </si>
  <si>
    <t>Повреждение изоляции КЛ-10кВ от ПС-5 яч.№529 до ТП-10П яч.5. Электроснабжение потребителей восстановлено по резервной схеме.</t>
  </si>
  <si>
    <t>Работа трактора организации "СтройМонтажСнаб" в охранной зоне ЛЭП-0,4кВ ф. 2 ТП-7096.</t>
  </si>
  <si>
    <t>Причины для отказа в сетях АО "РСК" не обнаружены. В компетенции потребителей, т.к. две ТП-7079 и ТП-7077, находятся на балансе потребителей. Электроснабжение потребителей восстановлено.</t>
  </si>
  <si>
    <t>ТП-1 ф. 4 "Радиотехникум" сгорели предохранители 2шт ПН-250/120А</t>
  </si>
  <si>
    <t>ТП-47Т ф. 7 Мичурина 30А перепады напряжения, фидер отключили</t>
  </si>
  <si>
    <t>повреждение "О" жилы КЛ-0,4 кВ, электроснабжение восстановлено через перемычку.</t>
  </si>
  <si>
    <t>заявка № 2903 от 10.11.2016</t>
  </si>
  <si>
    <t>на повреждении КЛ №1 6кВ от ПС "Скала" до ТП-45 - в компетенции потребителя ( СинТЗ), поврежденный кабель отсоединен. Электроснабжение восстановлено по резервной схеме.</t>
  </si>
  <si>
    <t>При наезде автомобилем на оп. №72 сломана ж/б приставка, оборван фазный провод на вводе ж/д Октября, 59 упал на нулевой провод и упала опора №72. Устранено повреждение и восстановлено электроснабжение.</t>
  </si>
  <si>
    <t>ПС Медная ОРУ-35кВ. При проведении переключений для подготовки I системы шин 35кВ(замена рзъединителей по инвест.программе) при включении междушинного разъединителя на ОРУ-35кВ, появился сигнал на землю фаза С на II системе шин.  Междушинный разъединитель отключен</t>
  </si>
  <si>
    <t>Сгорел трансформатор НОМ-35 на II системе шин ОРУ-35кВ ПС "Медная". Электроснабжеие потребителей не прекращалось.</t>
  </si>
  <si>
    <t>ТП-105 ф.10. Поступила заявка о частичном отсутствии напряжения по ул. Фурманова 46. При выезде обнаружены перехлестнутые провода между опорами 2-3 фазы В,С.</t>
  </si>
  <si>
    <t xml:space="preserve"> Произведена полная замена проводов в пролете опор 2-3 в связи с повреждением всех проводов, провод А-16 на провод А-50(163,7метра). Электроснабжение восстановлено. Экстренное предупреждение №97. с 13 по 17.11.16 аномально холодная погода.</t>
  </si>
  <si>
    <t>70/16</t>
  </si>
  <si>
    <t>ЛЭП-6кВ от ТП-87 яч.6 до ТП-86 яч.3</t>
  </si>
  <si>
    <t>Сгорели  3ПНа 6 кВ в яч.3 ТП-86. Перегруз. Повреждений не обнаружено. Потребители запитаны по резервной схеме.</t>
  </si>
  <si>
    <t>71/16</t>
  </si>
  <si>
    <t>При поочередном осмотре эл. оборудования подстанций на ТП-133 яч. 4 обнаружен сгоревший нож фазы "С" в выключателе нагрузки. ВН-6 кВ яч. 4 ТП-133 выведен в ремонт. Электроснабжение потребителей восстановленно по резервной схеме.</t>
  </si>
  <si>
    <t>заявка № 2818 от 30.10.16 Акт с мп №151</t>
  </si>
  <si>
    <t>ТП-7099 ф.3 Комиссаров 16 заменили 1 ПН-250/100А</t>
  </si>
  <si>
    <t>Устранен схлест ф-0 проводов между оп.110-112 ВЛ-0,4кВ ф. 3 ТП-7099. Электроснабжение потребителей восстановлено.</t>
  </si>
  <si>
    <t>журнал заявок 04,кВ</t>
  </si>
  <si>
    <t>заявка №2978 от 18.11.16</t>
  </si>
  <si>
    <t>Устранен схлест проводов и заменен ПН-250 1 шт ТП-104 ф.2. Сильный  ветер. Электроснабжение восстановлено.</t>
  </si>
  <si>
    <t>ПС "Серов" отключился ВВ-10 ф. "РП-1-2"</t>
  </si>
  <si>
    <t>Повреждение изоляции КЛ 10 кВ от ПС "Серов" до РП-1, потребители запитаны по резерву. Электроснабжение восстановлено.</t>
  </si>
  <si>
    <t>Ввод в ч/дом ул. Бажукова, 66 от оп. ВЛ-0,4 кВ ф. "ул. Бажукова" ТП-9</t>
  </si>
  <si>
    <t>Устранён окислившийся контакт на вводе  ул. Бажукова, 66,  принадлежность потребителя. Электроснабжение восстановлено.</t>
  </si>
  <si>
    <t>акт расследования № 71 от 19.11.2016</t>
  </si>
  <si>
    <t>Ввод в ч/дом ул. Коммунаров, 10 от оп. ВЛ-0,4 кВ ф. "ул. Володарского" ТП-2</t>
  </si>
  <si>
    <t>Устранён окислившийся контакт на вводе  ул. Коммунаров, 10,  принадлежность потребителя. Электроснабжение восстановлено.</t>
  </si>
  <si>
    <t>акт расследования № 72 от 20.11.2016</t>
  </si>
  <si>
    <t>Исчезновение напряжения ВЛ-6кВ ф. 22 ГПП РМЗ, без напряжения остались ТП-Земляничная" и ТП-"к/с Ромашка"</t>
  </si>
  <si>
    <t>В компетенции ОАО "МРСК Урала", т.к. ВЛ-6кВ ф. 22 находится на их балансе. Электроснабжение потребителей восстановлено после подачи напряжения на ЛЭП-6кВ ф. 22 ГПП РМЗ</t>
  </si>
  <si>
    <t>п. Калья  ТП-9 ф.1 сгорел ПН-100а 1 шт.</t>
  </si>
  <si>
    <t>Устранен схлест проводов и заменен ПН-100а 1 шт ТП-9 ф.1. Сильный  ветер. Электроснабжение восстановлено.</t>
  </si>
  <si>
    <t>ТП-Бокситы ф.1 сгорел ПН-250а 1 шт.</t>
  </si>
  <si>
    <t xml:space="preserve">Устранен схлест проводов и заменен ПН-250А 1 шт ТП-Бокситы ф.1. Сильный  ветер. Электроснабжение восстановлено. </t>
  </si>
  <si>
    <t xml:space="preserve">ТП-8 нет фазы с общего фидера. Сгорел ПН-630А фазы "А" ТП-8. </t>
  </si>
  <si>
    <t xml:space="preserve">Повреждений не обнаружено.  Заменен ПН-630 А фазы "А" в РУ-0,4 кВ ТП-8. Электроснабжение восстановлено. </t>
  </si>
  <si>
    <t>72/16</t>
  </si>
  <si>
    <t xml:space="preserve">ТП-104 ф.2 сгорел ПН-250 1 шт </t>
  </si>
  <si>
    <t>74/16</t>
  </si>
  <si>
    <t xml:space="preserve">ТП-7Т ф.14 ул. Озерная 9  заменили 1ПН-250/160А, включили выбитый вводной автомат </t>
  </si>
  <si>
    <t>Устранен схлест  "ф-0" проводов между опорами №№ 9 и 10  ВЛ-0,4кВ ф. 14 ТП-7Т</t>
  </si>
  <si>
    <t xml:space="preserve"> ТП-7141 ф. 2 от оп. №44 до оп. №46 повреждение КЛ-0,4кВ</t>
  </si>
  <si>
    <t>заявка №3065 от 28.11.16</t>
  </si>
  <si>
    <t>ЛЭП-10 кВ ф. "Южный" от ТП 6048 РУ-10 кВ яч. №7, находится на балансе АО "РСК".</t>
  </si>
  <si>
    <t>Отключился действием защит В-10кВ РУ-10 кВ ф. "Южный" ТП 6048. Повреждение опорного изолятора РЛНД-10кВ №7 на оп.№30 ВЛ-10кВ ф. "Южный" ввод в ТП 6027, находящийся на балансе АО "Облкоммунэнерго".</t>
  </si>
  <si>
    <t>№ВН-74 от 28.11.2016 г.</t>
  </si>
  <si>
    <r>
      <t xml:space="preserve">Отключился ВВ под действием МТЗ. Обрыв провода при производстве разгрузочных работ </t>
    </r>
    <r>
      <rPr>
        <b/>
        <sz val="10"/>
        <rFont val="Times New Roman"/>
        <family val="1"/>
        <charset val="204"/>
      </rPr>
      <t>автокраном</t>
    </r>
    <r>
      <rPr>
        <sz val="10"/>
        <rFont val="Times New Roman"/>
        <family val="1"/>
        <charset val="204"/>
      </rPr>
      <t xml:space="preserve"> было допущено прикосновение строп к проводам ВЛ-10кВ ф. "Коптяки-2" у дома №8 п. Кирпичный". Электроснабжение восстановлено.                                                                                                                                              </t>
    </r>
  </si>
  <si>
    <t>ТП-2П ф.2 1-й Проезд 16 заменили 2ПН-100А</t>
  </si>
  <si>
    <t>при земляных работах сторонней организацией ООО "КЭС" была порвана КЛ-0,4кВ, данная КЛ-0,4кВ отремонтирована  и  включена в работу.</t>
  </si>
  <si>
    <t>заявка №3080 от 29.11.2016</t>
  </si>
  <si>
    <t>Отсутствие напряжения ТП-7 ф. "ул. Пионеров"</t>
  </si>
  <si>
    <t>акт расследования № 73 от 29.11.2016</t>
  </si>
  <si>
    <t>Ввод в ч/дом ул. Федотова, 6 от оп. ВЛ-0,4 кВ ф. "ул. Федотова" ТП-Кислородная</t>
  </si>
  <si>
    <t>акт расследования № 74 от 29.11.2016</t>
  </si>
  <si>
    <t>КЛ-10 кВ ф. "Город-3"от  ТП 6041  до ТП 6028. Находится на балансе ОАО "РСК".</t>
  </si>
  <si>
    <t>№ВН-73 от 28.11.2016 г.</t>
  </si>
  <si>
    <t>Отключися действием защит В-10 в РУ-10 кВ ТП 6058 ф. "Город-3". Повреждение изоляции КЛ-10 кВ ф. "Город-3"от ТП 6041 до ТП 6028. Электроснабжение восстановлено по резервной схеме.</t>
  </si>
  <si>
    <t xml:space="preserve">Среднеуральский РКЭС                                     </t>
  </si>
  <si>
    <t>ЛЭП-10 кВ, ф. "Коптяки-2, ПС "Низкая" 35/10 кВ. Находится на балансе АО "РСК".</t>
  </si>
  <si>
    <t>Отключился ВВ под действием МТЗ. При производстве земляных работ у ТП 6051 подрядной организацией АО "Облкоммунэнерго" повреждена  КЛ-10 кВ от оп.№ 102 до оп. № 117. Электроснабжение потребителей АО "РСК" восстановлено в 14:05
КЛ-10 кВ отремонтировали и включили в 23:00  24.11.2016</t>
  </si>
  <si>
    <t>№ВН-72 от 24.11.2016 г.</t>
  </si>
  <si>
    <t>п.Калья  ТП-5 ф.4 сгорел ПН-240 фазы "В"</t>
  </si>
  <si>
    <t>Перегруз. Заменен ПН-240А ф. 4 ТП-5 и электроснабжение восстановлено.</t>
  </si>
  <si>
    <t>76:16</t>
  </si>
  <si>
    <t>Без согласования при земляных работах сторонней организацией АО "Газмонтаж" порвана КЛ -0,4кВ между опорами №№ 44 и 46 ф.2 ТП-7141, кабель отремонтирован и восстановлено электроснабжение.</t>
  </si>
  <si>
    <t>заявка № 3019 от 23.11.16</t>
  </si>
  <si>
    <t xml:space="preserve">ТП-"Промкомбинат-2" </t>
  </si>
  <si>
    <t>Отсутствие напряжения ТП - "Промкомбинат-2", в аренде АО "РСК". Отключение напряжения вводного рубильника РУ-0,4кВ  по заявке МЧС для ликвидации пожара по ул.Бажова, д.53. Электроснабжение восстановлено после устранения пожара.</t>
  </si>
  <si>
    <t>Пос. Крутой Лог ТП "Крутой Лог" ф. 2</t>
  </si>
  <si>
    <t>Схлест магистральных фазных проводов, сгорел ПН 250 А фаза "В" ф. 2 ТП "Крутой Лог". Устронено повреждение и восстановленно электроснабжение потребителей.</t>
  </si>
  <si>
    <t>ПС"Серов" откл.ВВ-10кВ ф."ТП-50"</t>
  </si>
  <si>
    <t>ВЛ-10 кВ ф. "ТП-50"  от ТП-4 до ТП-169 провод замкнул с ВЛ-0,4кВ ф. "Пилорама" ТП-4. Устранено повреждение и восстановлено электроснабжение потребителей.</t>
  </si>
  <si>
    <t>ПС"Серов" откл.ВВ-10кВ ф."ТП-134"</t>
  </si>
  <si>
    <t>"Земля" на IСШ ПС "Серов". При осмотре повреждний не обнаружено. Повторное включение успешно.</t>
  </si>
  <si>
    <t>№ 15</t>
  </si>
  <si>
    <t xml:space="preserve"> Электроснабжение потребителей ТП-26 восстановлено послн замены предохранителей. </t>
  </si>
  <si>
    <t>РП-2. От МТЗ отключился МВ-10 кВ   ф. «ТП-271» РП-2 и сгорели 3 высоковольтные предохранители ф. "Тр-ра №2" в ТП-26.</t>
  </si>
  <si>
    <t>В ТП-199 перекрыло  опорные изоляторы. ТП-199 на балансе транспортной компании ООО "Транспортная компания Экспресс"</t>
  </si>
  <si>
    <t>№13</t>
  </si>
  <si>
    <t>№14</t>
  </si>
  <si>
    <t>На ПС "Серов" 1СШ "Земля". От МТЗ отключились ВН-6кВ ф. "ТП-106" в ТП-23 и ф. "ТП-93" в ТП-25.</t>
  </si>
  <si>
    <t>№16</t>
  </si>
  <si>
    <t>№17</t>
  </si>
  <si>
    <t>№18</t>
  </si>
  <si>
    <t>ПС "Серов" отключился ВВ-10кВ ф. "ГПТУ"</t>
  </si>
  <si>
    <t>Повреждение в ТП-96, принадлежит ПК  "Магнит". Электроснабжение ф. "РП-1-1" восстановлено.</t>
  </si>
  <si>
    <t>№19</t>
  </si>
  <si>
    <t>ПС "Теплосеть""земля" на 2СШ-10кВ, в РП-3 отключился  ф. "ТП-20"</t>
  </si>
  <si>
    <t>№20</t>
  </si>
  <si>
    <t>В ТП-50 отключился ВВ-10кВ ф "ТП-100".</t>
  </si>
  <si>
    <t>№21</t>
  </si>
  <si>
    <t xml:space="preserve">ПС "Теплосеть" отключился ВВ-10 кВ ф. "ТП-240". Повредился МСВВ-10 кВ в ТП-240. В ТП-13 сгорели в/в предохранители. </t>
  </si>
  <si>
    <t>№22</t>
  </si>
  <si>
    <t>№23</t>
  </si>
  <si>
    <t>№24</t>
  </si>
  <si>
    <t>№25</t>
  </si>
  <si>
    <t>№26</t>
  </si>
  <si>
    <t>№27</t>
  </si>
  <si>
    <t>№28</t>
  </si>
  <si>
    <t>№29</t>
  </si>
  <si>
    <t>Экстренное предупреждение №44 Уральского УГМС - сильный дождь, гроза, шквалистые усиления ветра до 25м/с. Повредился МСВВ-10 кВ в ТП-240 из-за перегруза, ТП-13 сгорели в/в предохранители. Электроснабжение потребителей восстановлено по резервной схеме.</t>
  </si>
  <si>
    <t>Отключились два ВМ-10 кВ ф."ТП-233" в  РП-3 и  ф. "Ввода №2" на ПС  "Теплосеть"</t>
  </si>
  <si>
    <t>Повреждение  на ТП-170, принадлежность ООО"Дельта-Лайн"). Электроснабжение потребителей ф. "ТП-233" восстановлено.</t>
  </si>
  <si>
    <t>Повредилась изоляция КЛ-10кВ выход на опору №1 ф. "ТП-233"от  РП-3 на ТП-47. Электроснабжение потребителей восстановлено по резервной схеме.</t>
  </si>
  <si>
    <t>Упало дерево на ВЛ-10 кВ отпайка на ТП-156 (линия на балансе кол. сада №6 Механического завода). Электроснабжение восстановлено.</t>
  </si>
  <si>
    <t>№32</t>
  </si>
  <si>
    <t xml:space="preserve">Исчезновение напряжения ПС-1, ПС "Тяговая"  (ф. "ТП-117 и ф. "ТП-115") </t>
  </si>
  <si>
    <t xml:space="preserve"> При проведении земляных работ по адресу ул.Луначарского, 116 повредили КЛ-10 кВ от ТП-109 до ТП-165. Работы производило МП "Серовавтодор". Электроснабжение восстановлено.</t>
  </si>
  <si>
    <t xml:space="preserve">В РП-2 отключился МВ-10кВ  ф. "ТП-122", </t>
  </si>
  <si>
    <t>При осмотре причины прекращения подачи электрической энергии не обнаружена. Повторное включение успешно.</t>
  </si>
  <si>
    <t>№33</t>
  </si>
  <si>
    <t>№34</t>
  </si>
  <si>
    <t>№36</t>
  </si>
  <si>
    <t>№37</t>
  </si>
  <si>
    <t>№38</t>
  </si>
  <si>
    <t>ПС "Тяговая" отключился ВВ-10 ф. "ТП-117"</t>
  </si>
  <si>
    <t xml:space="preserve">Исчезновение напряжения на шинах ПС "Тяговая", на балансе ОАО "РЖД" и на ПС-1 ,на балансе АО "Металлургический завод им А. К. Серова". Электроснабжение потребителей восстановлено после подачи напряжения на ПС "Тяговая" и ПС-1. </t>
  </si>
  <si>
    <t>Акт №5вн 29.03.16</t>
  </si>
  <si>
    <t xml:space="preserve"> Повреждение ЛЭП-6кВ яч.27 ПС "Медная", принадлежность ОАО "МРСК Урала". Электроснабжение восстановлено после устранения повреждения.</t>
  </si>
  <si>
    <t>Акт № 6вн 10.04.16</t>
  </si>
  <si>
    <t>Акт № 7вн 10.04.16</t>
  </si>
  <si>
    <t xml:space="preserve"> При осмотре на РП-2 обнаружен отключенный ВМ-10кВ яч.6 отсутствие напряжения на 2 секции шин 10кВ в ТП-6. В РУ-0,4кВ ТП-6 включен секционный разъединитель, потребители переведены на резервное питание. При проверке сопротивления изоляции отходящей КЛ-10кВ на РП-2 замечаний не обнаружено. Повторное включение успешно. </t>
  </si>
  <si>
    <t>Акт № 8вн 10.04.16</t>
  </si>
  <si>
    <t xml:space="preserve">РП-1 яч.10 поступила заявка об отсутствии напряжения по ул. Парковая 12,13,14. </t>
  </si>
  <si>
    <t xml:space="preserve">При выезде обнаружено отсутствие напряжения на 2 СШ-10кВ РП-1. При проверке сопротивления изоляции, выявлено КЗ фаз А и В на вводной КЛ-10кВ РП-1 яч.10 с ПС Турья. Электроснабжение 2 СШ-10кВ РП-1 переведено на резервное питание. </t>
  </si>
  <si>
    <t xml:space="preserve"> В компетенции ОАО "МРСК Урала", т.к. ЛЭП-6кВ с яч. 14 ПС "Медная" на их балансе.</t>
  </si>
  <si>
    <t>Акт № 9вн 26.04.16</t>
  </si>
  <si>
    <t>Акт № 10вн 9.05.16</t>
  </si>
  <si>
    <t>Акт № 11вн 20.05.16</t>
  </si>
  <si>
    <t>Акт № 12вн 9.06.16</t>
  </si>
  <si>
    <t>Акт № 13вн 18.06.16</t>
  </si>
  <si>
    <t>Устранён окислившийся контакт на вводе  ул. Бажукова, 14,  принадлежность потребителя</t>
  </si>
  <si>
    <t>акт расследования № 75 от 08.12.2016</t>
  </si>
  <si>
    <t>Отключение согласно телефонограмме №339 от 02.12.2016г. ПС "ЮВР" ф.№3 6кВ, принадлежность ОАО "МРСК Урала"</t>
  </si>
  <si>
    <t>В компетенции ОАО "МРСК Урала". Отсутствие напряжения ТП-"АБЗ", ТП-УралИнвест", в аренде АО "РСК". Электроснабжение восстановлено после подачи напряжения на ПС "ЮВР" ф.№3.</t>
  </si>
  <si>
    <t xml:space="preserve"> Исчезновение напряжения  ф. №18 РП-3 "Промплощадка-кольцо", обрыв провода ВЛ-6кВ принадлежность ОАО "МРСК-Урала".</t>
  </si>
  <si>
    <t>В компетенции ОАО "МРСК Урала". Отсутствие напряжения ТП-"Гараж УПП ВОС", в аренде АО "РСК". Электроснабжение восстановлено после подачи напряжения на ф. №18 РП-3 "Промплощадка Кольцо"</t>
  </si>
  <si>
    <t>Поступила заявка от МРСК Урала об отключении ВМ на ТП-фекальная. При осмотре ВЛ-10 кВ от ТП-фекальная яч.5 до ТП-7 яч.2 замечаний не выявлено.  При проверке сопротивления изоляции выявлено низкое сопротивление изоляции фазы "В". Заменили изоляторы на опорах № 4-5 18.06.2016  11:50:00.  Электроснабжение не прекращалось.</t>
  </si>
  <si>
    <t>Акт № 14вн 30.06.16</t>
  </si>
  <si>
    <t>Акт № 15вн 07.07.16</t>
  </si>
  <si>
    <t>Акт № 16вн 12.07.16</t>
  </si>
  <si>
    <t>Акт № 18вн 27.07.16</t>
  </si>
  <si>
    <t xml:space="preserve">Поступила заявка об отсутствии напряжения на пос. Южный. Обнаружены отсутствие напряжения на шинах ТП-57 и сгоревшие предохранители ПТ-40А 2 шт. в яч. № 4 ТП-57. Сработала МТЗ на ФП-2 (принадлежность МРСК Урала).                                                           При осмотре ВЛ-6кВ повреждений не обнаружено. Эектроснабжение потребителей ТП-57 восстановлено после замены предохранителей и подачи напряжения с ФП-2.    </t>
  </si>
  <si>
    <t>Поступила заявка об отсутствии напряжения в строящемся доме по ул. Чкалова. При проверке обнаружены сгоревшие предохранители ПТ 1.2-10-50 на фазе В, С. Повреждений в сетях АО "РСК" не обнаружено. Причина в компетенции строительной компании. Предохранители заменены после устранения повреждения потребителем и восстановлено электроснабжение .</t>
  </si>
  <si>
    <t>ТП -2П ф.7 Центральная 3 заменили 2 ПН-250А</t>
  </si>
  <si>
    <t>При земляных работах сторонней организацией, без согласования, повреждена КЛ -0,4кВ между домами 1-3 ул. Центральная, акт составлен , КЛ отремонтирована. Электроснабжение потребителей восстановлено.</t>
  </si>
  <si>
    <t>заявка № 3229 от 14.12.2016</t>
  </si>
  <si>
    <t>КП-1 яч. 7 ввод с ГПП-Город 110\6 кВ яч. 20</t>
  </si>
  <si>
    <t>От МТЗ отключилась яч. 7 КП-1. При поочередном включении отходящих КЛ-6 кВ, отключилась яч. 6 на ТП-71 ввод на ТП-72 яч. 5. Предположительно на повреждении КЛ-6 кВ с яч. 6 ТП-71. Для уточнения необходима лаборатория. Эл.снабжение восстановлено по резерву. "Земля" была на ТП "ДСФ". Наши кабели испытаны, целые-поставлены под напряжение 12.12.16 в 11:36.</t>
  </si>
  <si>
    <t>Отсутствие напряжения на шинах 110кВ ПС "Турья", принадлежность ОАО "МРСК Урала"</t>
  </si>
  <si>
    <t>Акт № 17 (19) вн 27.07.16</t>
  </si>
  <si>
    <t>Из-за отключения оборудования 110кВ на ПС "Краснотурьинск" 220/110кВ отсутствовало напряжение на ПС "Турья" и без напряжения остались:  РП-1, РП-2, ТП-1, ТП-2, ТП-3, ТП-4, ТП-5, ТП-6, ТП-7,ТП-10, ТП-18, ТП-19, ТП-20, 11, 16, 19, 25, 24, 41а, 41б, 56, 57. Электроснабжение восстановлено после подачи напряжения на ПС "Турья".</t>
  </si>
  <si>
    <t>Из-за отключения оборудования 110кВ (возгорания МВ) на ПС "Краснотурьинск" 220/110кВ отсутствовало напряжение на ПС "Турья" и без напряжения остались: РП-1, РП-2, ТП-1, ТП-2, ТП-3, ТП-4, ТП-5, ТП-6, ТП-7,ТП-10, ТП-18, ТП-19, ТП-20, а так же на ФП-2: ТП-100А, ТП-100, ТП-102, ТП-56, ТП-57. Электроснабжение восстановлено.</t>
  </si>
  <si>
    <t>Акт № 20вн 30.09.16</t>
  </si>
  <si>
    <t xml:space="preserve">Отсутствие напряжения на ЛЭП-10кВ от ПС "Турья" яч. №5  ф. " РП-2". Поступила заявка об отсутствии напряжения по ул. Рюмина 23, 24. </t>
  </si>
  <si>
    <t>При выезде на РП-2 обнаружено отсутствие напряжения на вводной ячейке №7 (ввод с ПС "Турья" ф.5). При проверке сопротивления изоляции выявлено КЗ между фазами А и С. При осмотре ВЛ-10кВ обнаружена сломанная траверса на опоре №15. Электроснабжение потребители восстановлено по резервной схеме через секционный разъединитель РП-2.                                                                                                                   Для надежного электроснабжения часть нагрузки РП-2 принято перевести на РП-1 - 1.10.16г. При этом на РП-1 обнаружено похищение оборудования: разобраны медные стержни 2-х масляных выключателей, гибкая связь, шинные разъединители - 4шт, проходные изоляторы -6шт, тр-ры напряжения - 2шт). Подано заявление в полицию. Составлен Акт с места происшествия.</t>
  </si>
  <si>
    <t>Акт № 21вн 07.10.16</t>
  </si>
  <si>
    <t>При осмотре РУ-6кВ ТП-57 обнаружен сгоревший предохранитель ПТ-40А фазы С. При осмотре ВЛ-6кВ повреждений в сетях АО "РСК" не обнаружено. После замены предохранителя, напряжение подано потребителям.</t>
  </si>
  <si>
    <t>Акт № 22вн 11.10.16</t>
  </si>
  <si>
    <t xml:space="preserve">При осмотре обнаружены: сгоревший предохранитель ПТ-40А яч. 4 на фазе "С" ТП-57 и ветки деревьев, которые задевали провода отпайки с оп. №13 ВЛ-6кВ яч.4 ТП-57 в сторону к/с №3. Электроснабжение восстановлено после удаления веток. </t>
  </si>
  <si>
    <t>Акт № 23вн 14.11.16</t>
  </si>
  <si>
    <t>Отгорел фазный провод ввода в дом ул. 8 Марта, 3 из-за износа провода, принадлежность потребителя</t>
  </si>
  <si>
    <t>акт расследования № 76 от 15.12.2016</t>
  </si>
  <si>
    <t>ТП-57 яч.4 сгорели предохранители ПТ-40А. Поступила заявка об отсутствии напряжения по ул. Ст.Кирзавод КТП-28.</t>
  </si>
  <si>
    <t xml:space="preserve"> При осмотре ВЛ-6кВ яч. 4 ТП-57 в сетях ОАО "РСК" повреждений не обнаружено. Включен ВН яч.4 после замены предохранителей. Через 5 минут сработала МТЗ яч. 4 ФП-2.  Обнаружено повреждение ВЛ-6кВ от оп. 13 ф. 4 ТП-57 на к/с №3. Электроснабжение восстановлено по резервному вводу с ФП-1 после устранения повреждения.</t>
  </si>
  <si>
    <t xml:space="preserve">ТП-19 яч.5 отключился ВМ-10кВ.  </t>
  </si>
  <si>
    <t>20.12.23:20</t>
  </si>
  <si>
    <t>акт расследования № 101</t>
  </si>
  <si>
    <t>ТП-19 ф.3</t>
  </si>
  <si>
    <t>Поступила заявка об отсутствии напряжения в ж/д Социалистическая 14. При выезде обнаружен обрыв провода на вводе в ж/д, принадлежность потребителя. Обрыв устранен, заменено 10 метров провода А-35.</t>
  </si>
  <si>
    <t>Повреждение ЛЭП-1 10кВ с яч.13 ПС-9, принадлежность  ОАО " КУЗ ОЦМ", в связи с этим исчезновение напряжения на ЦРП-1. Электроснабжение восстановлено.</t>
  </si>
  <si>
    <t>акт расследования № 103</t>
  </si>
  <si>
    <t>ТП-72 Ф.8 Исетская 19 сгорел 1ПН-100А</t>
  </si>
  <si>
    <t>На повреждении КЛ-0,4кВ фаза "В", эл.снабжение восстановлено через перымычку в доме . Причина выясняется.</t>
  </si>
  <si>
    <t>заявка № 3315 от 25.12.16</t>
  </si>
  <si>
    <t>ПС 6 кВ у наклонных ство лов шх 8-8 бис "Черемуховская" яч 3.  Принудительно отключена яч 3 по жалобам абонентов на пониженное "U" в пос Сосьва и Всеволодск в 13:45 и в 15:03 яч 3 включена.</t>
  </si>
  <si>
    <t>ВЛ</t>
  </si>
  <si>
    <t>Отключено принудительно ЯКНО-6 кВ на оп 129 на Всеволодск. Причина: упала ель на ВЛ-6кВ между оп №№166-167, один провод отгорел, второй оборвался при снятии дерева с проводов. 25.12.16 провода нарощены и повреждения устранены. Электроснабжение восстановлено.</t>
  </si>
  <si>
    <t>ПС "Бирюза" яч.29 ф. "РП2/2" выпал блинкер "Замыкание на землю"</t>
  </si>
  <si>
    <t>акт расследования №104 от 27.12.2016</t>
  </si>
  <si>
    <t xml:space="preserve">Отключилась яч. 9 КП-3  ввод на ТП-СУГРЭ, ТП-69 кв, ТП-Нордвуд </t>
  </si>
  <si>
    <t>ТП-69кв включен секционный разъединитель 0,4 кВ в 12:35. ТП-СУГРЭ нет резервного источника питания. ТП-Нордвуд не работает. Прозвонены кабели 4 шт, определен поврежденный кабель № 1 (два в параллели) 6 кВ от яч.9 КП-3 до опоры № 1. Поврежденный кабель отцеплен с двух сторон закорочен. Включена яч. 9 КП-3 по нормальной схеме (на одгном кабеле). Эл. снабжение восстановлено.</t>
  </si>
  <si>
    <t xml:space="preserve">Отключилась яч.3 ТП-20 "Ввод на ТП-133, КП-4, ТП-103, ТП-101, ТП-бассеин". </t>
  </si>
  <si>
    <t>При поочередном включении нагрузки обнаружено повреждение изоляции КЛ-6кВ от ТП-101 яч.1 до ТП-103. ТП-103 запитана по резервному вводу. Электроснабжение потребителей восстановлено.</t>
  </si>
  <si>
    <t>Исчезновение напряжения на КТПН "ЖСК"Запад", отсутствие ф.В на вводе 0,4кВ, принадлежность АО"РСК"</t>
  </si>
  <si>
    <t>Убраны свисающиеся ветки елей на ВЛ-0,4кВ по ул. Майская (в коттеджах многие не живут, поэтому нет доступа, - электрокотлы у всех включены, неисправность возможно и у потребителей).  Электроснабжение потребителей восстановлено.</t>
  </si>
  <si>
    <t xml:space="preserve">Исчезновение напряжения ПС 1, принадлежность ОАО "КУМЗ", в связи с отказом Т-2 110/10кВ ПС "Восточеая", АВР неуспешно. </t>
  </si>
  <si>
    <t>В компетенции ОАО "КУМЗ". Без напряжения остались ф. 114 и ф. 120 от ПС-1, принадлежащие АО "РСК". Электроснабжеие восстановлено после выполнения необходимых переключений на ПС-1 персоналом ОАО "КУМЗ".</t>
  </si>
  <si>
    <t>ЦРП-1, принадлежность ОАО "КУЗЦМ", отсутствие напряжения с яч.1 ф. "ПС "Старая котельная", принадлежность ОАО "РСК", из-за отказа Ввода 10кВ на ПС-9, принадлежность ОАО "КУЗОЦМ".</t>
  </si>
  <si>
    <t>На повреждении КЛ-10кВ от ТП 106 до ТП-116. Электроснабжение восстановлено по резервной схеме.</t>
  </si>
  <si>
    <t>акт расследования №12 от 14.09.16</t>
  </si>
  <si>
    <t>ГПП-2 ВЛ-6 кВ ф. "Город-3" отгорание фаз  "А", "В", "С" на опоре № 59, каторые упали на провода 0,4кВ (у потребителей сгорела техника) и  отгорание проводов фазы "В" на опоре № 49, фазы "А" на опоре № 48,  фазы "С" на опоре № 46.</t>
  </si>
  <si>
    <r>
      <t>Повреждение КЛ-6кВ "Город-3", проходящей под ВЛ-110кВ через р. Каршинная,  тяжелым гусеничным экскаватором. ВЛ-6 кВ ф. "Город-3 включили в работу в 20:00 14.09.16.  ТП-ДРСУ ф. "Горкомхоз" частично включен в 21:00 14.09.16.  Электроснабжение п</t>
    </r>
    <r>
      <rPr>
        <b/>
        <sz val="10"/>
        <color indexed="8"/>
        <rFont val="Times New Roman"/>
        <family val="1"/>
      </rPr>
      <t>отребителей ул. Дачная д. 1, 2, 3, 4, 6, 7, 8, 9, 10, 12 восстановлено 15.09.2016 в 14:55.</t>
    </r>
  </si>
  <si>
    <t>Экстренное предупреждение  ФГБУ "Уральское УГМС" о том, что 29-30.11.2016 г. на территории Свердловской области ожидается облачная погода с прояснениями, снег, местами сильный, на юге мокрый снег, ледяной дождь. Обрыв линейного провода  на перекрёстке ул. Пионеров - ул. Коммунистическая м/у оп. № 8 - № 8-1 ВЛ-0,4 кВ ф. "ул. Пионеров" ТП-7</t>
  </si>
  <si>
    <t>Экстренное предупреждение ФГБУ "Уральское УГМС"  о том, что 29-30.11.2016 г. на территории Свердловской области ожидается облачная погода с прояснениями, снег, местами сильный, на юге мокрый снег, ледяной дождь. Обрыв ввода в дом ул. Федотова, 6, принадлежность потребителя</t>
  </si>
  <si>
    <t>Акт № 5-16 от 26.12.16</t>
  </si>
  <si>
    <t>Акт расследования 1-16 от 17.08.16</t>
  </si>
  <si>
    <t>П.Калья ТП-2 ф.6</t>
  </si>
  <si>
    <t xml:space="preserve">Из-за схлёста проводов сгорел ПН-250А-1 шт., РУ-0,4 кВ, ф. 6, ТП-2 п. Калья. Сильный ветер, схлест разбили, ПН-100 А заменили. Эл. снабжение восстановлено. </t>
  </si>
  <si>
    <t>75-16</t>
  </si>
  <si>
    <t>80-16</t>
  </si>
  <si>
    <t>81-16</t>
  </si>
  <si>
    <t>82-16</t>
  </si>
  <si>
    <t>При земляных работах ООО "Агроинвест" повредили КЛ-10кВ от РП-2 до ТП-34 и КЛ-0,4кВ ф. "Рынок". Электроснабжение потребителей КЛ-10кВ восстановлено по резервув 21:4020.09.16, а по 0,4кВ ф. "Рынок" - в 00:05 21.09.16.</t>
  </si>
  <si>
    <t>09.12.16. 12:15</t>
  </si>
  <si>
    <t>ТП-пристанный поселок</t>
  </si>
  <si>
    <t>в РП-2 отключился МВ-10кВ вв. "ТП-271"</t>
  </si>
  <si>
    <t xml:space="preserve">На ПС «ЭЛК» сработала земляная защита на 2-ой СШ-6кВ, отключили ф."ЧЛЗ" </t>
  </si>
  <si>
    <t>№ 41</t>
  </si>
  <si>
    <t xml:space="preserve"> При проведении земляных работ по адресу ул.К.Маркса 23 повредили КЛ-10 кВ «ТП-216 - ТП-217». Работы производили управление Образования. Электроснабжение восстановлено.</t>
  </si>
  <si>
    <t>№ 39</t>
  </si>
  <si>
    <t>Повреждение изоляция КЛ-10кВ от ТП-117 до ТП-119. при проведении земляных работ сторонней организацией ООО "СеровСпецТех". Электроснабжение восстановлено по резервной схеме.</t>
  </si>
  <si>
    <t>На ПС «ЭЛК» повредился ВВ ф. «ЧЛЗ»  принадлежность АО «МРСК», повредился ОПН-6 на ОМП - 6/4, принадлежащий АО "РЖД". Электроснабжение восстановлено по резервной схеме.</t>
  </si>
  <si>
    <t>№ 40</t>
  </si>
  <si>
    <t>Повреждение изоляции концевой муфты на опоре №1 выход из "ТП-Прпистанционный поселок", оборвались провода в 1, 2, 3,  7 пролетах. Электроснабжение восстановлено после устранения повреждения.</t>
  </si>
  <si>
    <t>Акт №3нн от 12.04.16</t>
  </si>
  <si>
    <t>Акт № 4нн 30.09.16</t>
  </si>
  <si>
    <t>Акт № 5нн 15.11.16</t>
  </si>
  <si>
    <t>43/16</t>
  </si>
  <si>
    <t>Пробой изоляции КЛ-0,4 кВ от ТП-10 ф. 6 до ж/д  Ленина, 4.  Установлены две соединительные муфты, выполнена замена 2-х ПН-250А ф. 6 ТП-10 и восстановлено электроснабжение.</t>
  </si>
  <si>
    <t>79-16</t>
  </si>
  <si>
    <t xml:space="preserve">Автоматически отключилась яч. 7 КП-1. При осмотре повреждений не обнаружено. Повторное включение яч. 7 КП-1 успешно. Эл. снабжение восстановлено. </t>
  </si>
  <si>
    <t>КП-1 яч. 7 ввод с "ГПП-Город 110/6 кВ яч. 20"</t>
  </si>
  <si>
    <t>83-16</t>
  </si>
  <si>
    <t xml:space="preserve">Отключился Трансформатор №1 25 МВА 110/6кВ на ПС "Вересовая", принадлежность АО "СУБР". С данного трансформатора запитана ПС- "У наклонных стволов шахты 8-8бис "Черемуховская", на которой от АЧР отключилась вводная яч. 18. Электроснабжение восстановлено после перевода на резевную схему ПС- "У наклонных стволов шахты 8-8бис "Черемуховская" персоналом АО "СУБР". </t>
  </si>
  <si>
    <t>Исчезновение напряжения на ПС 6 кВ "У наклонных стволов шахты 8-8 бис "Черемуховская"</t>
  </si>
  <si>
    <t>78/16</t>
  </si>
  <si>
    <t>Наименование городов</t>
  </si>
  <si>
    <t>"1"</t>
  </si>
  <si>
    <t>"0"</t>
  </si>
  <si>
    <t>Всего</t>
  </si>
  <si>
    <t>Время  простоя</t>
  </si>
  <si>
    <t>Количество отказов</t>
  </si>
  <si>
    <t>Каменск-Уральский</t>
  </si>
  <si>
    <t>Краснотурьинск</t>
  </si>
  <si>
    <t>Нижние Серги</t>
  </si>
  <si>
    <t>Ревда</t>
  </si>
  <si>
    <t>Серов</t>
  </si>
  <si>
    <t>Североуральск</t>
  </si>
  <si>
    <t>Среднеуральск</t>
  </si>
  <si>
    <t>Итого АО "РСК"</t>
  </si>
  <si>
    <t>план</t>
  </si>
  <si>
    <t xml:space="preserve">Отказ КЛ-10кВ ф. "Город-3" ПС "Среднеуральская" от ТП-6014 до ТП-6040 и КЛ-10кВ ф. "Водоподъем-2"  выход с ТП-6025 на ТП-6083.                                                       Обрыв проводов отпайки на ТП-60112 (сады) ф. "Водоподъем-2" - принадлежность АО "Облкоммунэнерго".    Электроснабжение восстановлено совместно с персоналом АО "Облкоммунэнерго": ф."Техникум-2" и  ф."РП-2-2" - 17.02.16 20:50,  ф. "Южный" - 18.02.16 00:35, ф."Город-3"- 18.02.16 12:20,  ф."Водоподъем-2"- 18.02.16 13:17.                                                                                                                  </t>
  </si>
  <si>
    <t xml:space="preserve">прекращениям   передачи  электрической  энергии  произошедших  на  объектах </t>
  </si>
  <si>
    <t xml:space="preserve">Акт расследования № 1 </t>
  </si>
  <si>
    <t xml:space="preserve">Акт расследования № 2 </t>
  </si>
  <si>
    <t xml:space="preserve">Акт расследования № 3 </t>
  </si>
  <si>
    <t xml:space="preserve">В компетенции ОАО "МРСК Урала" - повреждение ЛЭП-6кВ ф. 3 сторонней организацией ОАО "СУМЗ". Электроснабжение восстановлено после подачи напряжения на ф. 3 персоналом ОАО "МРСК-Урала": в 08:40 29.01.16г - ТП-УралИнвест,  в 9:30  29.01.16г - ТП-АБЗ. </t>
  </si>
  <si>
    <t xml:space="preserve">Акт расследования № 4 </t>
  </si>
  <si>
    <t xml:space="preserve">Акт расследования № 5 </t>
  </si>
  <si>
    <t>Акт расследования № 6</t>
  </si>
  <si>
    <t>корректировать</t>
  </si>
  <si>
    <t>акт расследования № 53 от 23.07.2016</t>
  </si>
  <si>
    <t>акт расследования № 53А от 23.07.2016</t>
  </si>
  <si>
    <t>АО "Региональная сетевая компания" за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</si>
</sst>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&quot;р.&quot;_-;\-* #,##0.00&quot;р.&quot;_-;_-* &quot;-&quot;??&quot;р.&quot;_-;_-@_-"/>
    <numFmt numFmtId="165" formatCode="h:mm;@"/>
    <numFmt numFmtId="166" formatCode="dd/mm/yy\ h:mm;@"/>
    <numFmt numFmtId="167" formatCode="[$-F400]h:mm:ss\ AM/PM"/>
    <numFmt numFmtId="168" formatCode="[h]:mm:ss;@"/>
    <numFmt numFmtId="169" formatCode="0.0"/>
    <numFmt numFmtId="170" formatCode="dd/mm/yy\ hh:mm"/>
    <numFmt numFmtId="171" formatCode="hh:mm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</font>
    <font>
      <sz val="10"/>
      <color indexed="10"/>
      <name val="Times New Roman"/>
      <family val="1"/>
      <charset val="204"/>
    </font>
    <font>
      <sz val="10"/>
      <color indexed="58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b/>
      <sz val="10"/>
      <color rgb="FFFF0000"/>
      <name val="Times New Roman"/>
      <family val="1"/>
      <charset val="204"/>
    </font>
    <font>
      <b/>
      <sz val="10"/>
      <color indexed="8"/>
      <name val="Times New Roman"/>
      <family val="1"/>
    </font>
    <font>
      <u/>
      <sz val="10"/>
      <color theme="10"/>
      <name val="Arial Cyr"/>
      <charset val="204"/>
    </font>
    <font>
      <b/>
      <sz val="12"/>
      <name val="Times New Roman"/>
      <family val="1"/>
      <charset val="204"/>
    </font>
    <font>
      <u/>
      <sz val="10"/>
      <color theme="1"/>
      <name val="Arial Cyr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6" fillId="0" borderId="0" applyNumberFormat="0" applyFill="0" applyBorder="0" applyAlignment="0" applyProtection="0"/>
  </cellStyleXfs>
  <cellXfs count="180">
    <xf numFmtId="0" fontId="0" fillId="0" borderId="0" xfId="0"/>
    <xf numFmtId="0" fontId="2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2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" xfId="0" applyNumberFormat="1" applyBorder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/>
    </xf>
    <xf numFmtId="22" fontId="4" fillId="2" borderId="4" xfId="0" applyNumberFormat="1" applyFont="1" applyFill="1" applyBorder="1" applyAlignment="1">
      <alignment horizontal="left" vertical="top"/>
    </xf>
    <xf numFmtId="165" fontId="4" fillId="2" borderId="4" xfId="0" applyNumberFormat="1" applyFont="1" applyFill="1" applyBorder="1" applyAlignment="1">
      <alignment horizontal="left" vertical="top" wrapText="1"/>
    </xf>
    <xf numFmtId="0" fontId="4" fillId="2" borderId="4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22" fontId="4" fillId="2" borderId="9" xfId="0" applyNumberFormat="1" applyFont="1" applyFill="1" applyBorder="1" applyAlignment="1">
      <alignment horizontal="left" vertical="top" wrapText="1"/>
    </xf>
    <xf numFmtId="1" fontId="4" fillId="2" borderId="4" xfId="0" applyNumberFormat="1" applyFont="1" applyFill="1" applyBorder="1" applyAlignment="1">
      <alignment horizontal="left" vertical="top" wrapText="1"/>
    </xf>
    <xf numFmtId="166" fontId="4" fillId="2" borderId="4" xfId="0" applyNumberFormat="1" applyFont="1" applyFill="1" applyBorder="1" applyAlignment="1">
      <alignment horizontal="left" vertical="top" wrapText="1"/>
    </xf>
    <xf numFmtId="21" fontId="4" fillId="2" borderId="4" xfId="0" applyNumberFormat="1" applyFont="1" applyFill="1" applyBorder="1" applyAlignment="1">
      <alignment horizontal="left" vertical="top" wrapText="1"/>
    </xf>
    <xf numFmtId="166" fontId="4" fillId="2" borderId="9" xfId="0" applyNumberFormat="1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4" xfId="0" applyNumberFormat="1" applyFont="1" applyFill="1" applyBorder="1" applyAlignment="1">
      <alignment horizontal="left" vertical="top"/>
    </xf>
    <xf numFmtId="22" fontId="3" fillId="2" borderId="4" xfId="0" applyNumberFormat="1" applyFont="1" applyFill="1" applyBorder="1" applyAlignment="1">
      <alignment horizontal="left" vertical="top"/>
    </xf>
    <xf numFmtId="1" fontId="4" fillId="2" borderId="4" xfId="0" applyNumberFormat="1" applyFont="1" applyFill="1" applyBorder="1" applyAlignment="1">
      <alignment horizontal="left" vertical="top"/>
    </xf>
    <xf numFmtId="0" fontId="4" fillId="2" borderId="4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22" fontId="7" fillId="2" borderId="4" xfId="0" applyNumberFormat="1" applyFont="1" applyFill="1" applyBorder="1" applyAlignment="1">
      <alignment horizontal="left" vertical="top" wrapText="1"/>
    </xf>
    <xf numFmtId="168" fontId="4" fillId="2" borderId="4" xfId="0" applyNumberFormat="1" applyFont="1" applyFill="1" applyBorder="1" applyAlignment="1">
      <alignment horizontal="left" vertical="top" wrapText="1"/>
    </xf>
    <xf numFmtId="165" fontId="3" fillId="2" borderId="4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168" fontId="3" fillId="2" borderId="4" xfId="0" applyNumberFormat="1" applyFont="1" applyFill="1" applyBorder="1" applyAlignment="1">
      <alignment horizontal="left" vertical="top" wrapText="1"/>
    </xf>
    <xf numFmtId="1" fontId="3" fillId="2" borderId="4" xfId="0" applyNumberFormat="1" applyFont="1" applyFill="1" applyBorder="1" applyAlignment="1">
      <alignment horizontal="left" vertical="top" wrapText="1"/>
    </xf>
    <xf numFmtId="166" fontId="3" fillId="2" borderId="4" xfId="0" applyNumberFormat="1" applyFont="1" applyFill="1" applyBorder="1" applyAlignment="1">
      <alignment horizontal="left" vertical="top"/>
    </xf>
    <xf numFmtId="1" fontId="3" fillId="2" borderId="4" xfId="0" applyNumberFormat="1" applyFont="1" applyFill="1" applyBorder="1" applyAlignment="1">
      <alignment horizontal="left" vertical="top"/>
    </xf>
    <xf numFmtId="166" fontId="3" fillId="2" borderId="4" xfId="0" applyNumberFormat="1" applyFont="1" applyFill="1" applyBorder="1" applyAlignment="1">
      <alignment horizontal="left" vertical="top" wrapText="1"/>
    </xf>
    <xf numFmtId="169" fontId="3" fillId="2" borderId="4" xfId="0" applyNumberFormat="1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 wrapText="1"/>
    </xf>
    <xf numFmtId="22" fontId="9" fillId="2" borderId="4" xfId="0" applyNumberFormat="1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1" fontId="3" fillId="2" borderId="4" xfId="0" applyNumberFormat="1" applyFont="1" applyFill="1" applyBorder="1" applyAlignment="1">
      <alignment horizontal="left" vertical="top" wrapText="1" shrinkToFit="1"/>
    </xf>
    <xf numFmtId="49" fontId="3" fillId="2" borderId="4" xfId="0" applyNumberFormat="1" applyFont="1" applyFill="1" applyBorder="1" applyAlignment="1">
      <alignment horizontal="left" vertical="top" wrapText="1"/>
    </xf>
    <xf numFmtId="0" fontId="3" fillId="2" borderId="4" xfId="0" applyNumberFormat="1" applyFont="1" applyFill="1" applyBorder="1" applyAlignment="1">
      <alignment horizontal="left" vertical="top" wrapText="1"/>
    </xf>
    <xf numFmtId="22" fontId="3" fillId="2" borderId="4" xfId="0" applyNumberFormat="1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21" fontId="3" fillId="2" borderId="4" xfId="0" applyNumberFormat="1" applyFont="1" applyFill="1" applyBorder="1" applyAlignment="1">
      <alignment horizontal="left" vertical="top" wrapText="1"/>
    </xf>
    <xf numFmtId="166" fontId="3" fillId="2" borderId="9" xfId="0" applyNumberFormat="1" applyFont="1" applyFill="1" applyBorder="1" applyAlignment="1">
      <alignment horizontal="left" vertical="top" wrapText="1"/>
    </xf>
    <xf numFmtId="49" fontId="4" fillId="2" borderId="4" xfId="0" applyNumberFormat="1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top" wrapText="1"/>
    </xf>
    <xf numFmtId="0" fontId="4" fillId="2" borderId="4" xfId="0" applyNumberFormat="1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/>
    </xf>
    <xf numFmtId="1" fontId="3" fillId="2" borderId="0" xfId="0" applyNumberFormat="1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center" vertical="center" wrapText="1"/>
    </xf>
    <xf numFmtId="168" fontId="9" fillId="2" borderId="4" xfId="0" applyNumberFormat="1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/>
    </xf>
    <xf numFmtId="164" fontId="3" fillId="2" borderId="9" xfId="1" applyFont="1" applyFill="1" applyBorder="1" applyAlignment="1">
      <alignment horizontal="left" vertical="top" wrapText="1"/>
    </xf>
    <xf numFmtId="1" fontId="3" fillId="2" borderId="6" xfId="0" applyNumberFormat="1" applyFont="1" applyFill="1" applyBorder="1" applyAlignment="1">
      <alignment horizontal="left" vertical="top" wrapText="1"/>
    </xf>
    <xf numFmtId="14" fontId="4" fillId="2" borderId="4" xfId="0" applyNumberFormat="1" applyFont="1" applyFill="1" applyBorder="1" applyAlignment="1">
      <alignment horizontal="left" vertical="top"/>
    </xf>
    <xf numFmtId="169" fontId="4" fillId="2" borderId="4" xfId="0" applyNumberFormat="1" applyFont="1" applyFill="1" applyBorder="1" applyAlignment="1">
      <alignment horizontal="left" vertical="top"/>
    </xf>
    <xf numFmtId="0" fontId="4" fillId="2" borderId="8" xfId="0" applyNumberFormat="1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/>
    </xf>
    <xf numFmtId="22" fontId="4" fillId="2" borderId="9" xfId="0" applyNumberFormat="1" applyFont="1" applyFill="1" applyBorder="1" applyAlignment="1">
      <alignment horizontal="left" vertical="top"/>
    </xf>
    <xf numFmtId="164" fontId="4" fillId="2" borderId="9" xfId="1" applyFont="1" applyFill="1" applyBorder="1" applyAlignment="1">
      <alignment horizontal="left" vertical="top" wrapText="1"/>
    </xf>
    <xf numFmtId="1" fontId="4" fillId="2" borderId="0" xfId="0" applyNumberFormat="1" applyFont="1" applyFill="1" applyBorder="1" applyAlignment="1">
      <alignment horizontal="left" vertical="top"/>
    </xf>
    <xf numFmtId="170" fontId="3" fillId="2" borderId="4" xfId="0" applyNumberFormat="1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1" fontId="4" fillId="2" borderId="4" xfId="0" applyNumberFormat="1" applyFont="1" applyFill="1" applyBorder="1" applyAlignment="1">
      <alignment horizontal="left" vertical="top" wrapText="1" shrinkToFit="1"/>
    </xf>
    <xf numFmtId="49" fontId="4" fillId="2" borderId="4" xfId="0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vertical="top" wrapText="1"/>
    </xf>
    <xf numFmtId="20" fontId="4" fillId="2" borderId="4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top" wrapText="1"/>
    </xf>
    <xf numFmtId="1" fontId="5" fillId="2" borderId="4" xfId="0" applyNumberFormat="1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165" fontId="5" fillId="2" borderId="4" xfId="0" applyNumberFormat="1" applyFont="1" applyFill="1" applyBorder="1" applyAlignment="1">
      <alignment horizontal="left" vertical="top" wrapText="1"/>
    </xf>
    <xf numFmtId="168" fontId="5" fillId="2" borderId="4" xfId="0" applyNumberFormat="1" applyFont="1" applyFill="1" applyBorder="1" applyAlignment="1">
      <alignment horizontal="left" vertical="top" wrapText="1"/>
    </xf>
    <xf numFmtId="1" fontId="5" fillId="2" borderId="4" xfId="0" applyNumberFormat="1" applyFont="1" applyFill="1" applyBorder="1" applyAlignment="1">
      <alignment horizontal="left" vertical="top" wrapText="1" shrinkToFit="1"/>
    </xf>
    <xf numFmtId="166" fontId="5" fillId="2" borderId="4" xfId="0" applyNumberFormat="1" applyFont="1" applyFill="1" applyBorder="1" applyAlignment="1">
      <alignment horizontal="left" vertical="top" wrapText="1"/>
    </xf>
    <xf numFmtId="0" fontId="5" fillId="2" borderId="0" xfId="0" applyFont="1" applyFill="1" applyAlignment="1">
      <alignment vertical="top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top"/>
    </xf>
    <xf numFmtId="170" fontId="4" fillId="2" borderId="4" xfId="0" applyNumberFormat="1" applyFont="1" applyFill="1" applyBorder="1" applyAlignment="1">
      <alignment horizontal="left" vertical="top" wrapText="1"/>
    </xf>
    <xf numFmtId="170" fontId="4" fillId="2" borderId="4" xfId="0" applyNumberFormat="1" applyFont="1" applyFill="1" applyBorder="1" applyAlignment="1">
      <alignment horizontal="left" vertical="top"/>
    </xf>
    <xf numFmtId="0" fontId="17" fillId="0" borderId="4" xfId="0" applyFont="1" applyBorder="1"/>
    <xf numFmtId="0" fontId="3" fillId="2" borderId="0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1" fontId="4" fillId="2" borderId="0" xfId="0" applyNumberFormat="1" applyFont="1" applyFill="1" applyBorder="1" applyAlignment="1">
      <alignment horizontal="left" vertical="top" wrapText="1"/>
    </xf>
    <xf numFmtId="1" fontId="3" fillId="2" borderId="0" xfId="0" applyNumberFormat="1" applyFont="1" applyFill="1" applyBorder="1" applyAlignment="1">
      <alignment horizontal="left" vertical="top" wrapText="1"/>
    </xf>
    <xf numFmtId="0" fontId="3" fillId="2" borderId="8" xfId="0" applyNumberFormat="1" applyFont="1" applyFill="1" applyBorder="1" applyAlignment="1">
      <alignment horizontal="left" vertical="top" wrapText="1"/>
    </xf>
    <xf numFmtId="167" fontId="3" fillId="2" borderId="4" xfId="0" applyNumberFormat="1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/>
    </xf>
    <xf numFmtId="167" fontId="4" fillId="2" borderId="4" xfId="0" applyNumberFormat="1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/>
    </xf>
    <xf numFmtId="166" fontId="4" fillId="2" borderId="4" xfId="0" applyNumberFormat="1" applyFont="1" applyFill="1" applyBorder="1" applyAlignment="1">
      <alignment horizontal="left" vertical="top"/>
    </xf>
    <xf numFmtId="22" fontId="4" fillId="2" borderId="4" xfId="0" applyNumberFormat="1" applyFont="1" applyFill="1" applyBorder="1" applyAlignment="1" applyProtection="1">
      <alignment horizontal="left" vertical="top"/>
      <protection locked="0"/>
    </xf>
    <xf numFmtId="22" fontId="4" fillId="2" borderId="4" xfId="0" applyNumberFormat="1" applyFont="1" applyFill="1" applyBorder="1" applyAlignment="1">
      <alignment horizontal="left" vertical="top" wrapText="1"/>
    </xf>
    <xf numFmtId="170" fontId="3" fillId="2" borderId="4" xfId="0" applyNumberFormat="1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166" fontId="7" fillId="2" borderId="4" xfId="0" applyNumberFormat="1" applyFont="1" applyFill="1" applyBorder="1" applyAlignment="1">
      <alignment horizontal="left" vertical="top" wrapText="1"/>
    </xf>
    <xf numFmtId="165" fontId="7" fillId="2" borderId="4" xfId="0" applyNumberFormat="1" applyFont="1" applyFill="1" applyBorder="1" applyAlignment="1">
      <alignment horizontal="left" vertical="top" wrapText="1"/>
    </xf>
    <xf numFmtId="1" fontId="7" fillId="2" borderId="4" xfId="0" applyNumberFormat="1" applyFont="1" applyFill="1" applyBorder="1" applyAlignment="1">
      <alignment horizontal="left" vertical="top" wrapText="1" shrinkToFit="1"/>
    </xf>
    <xf numFmtId="1" fontId="7" fillId="2" borderId="4" xfId="0" applyNumberFormat="1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/>
    </xf>
    <xf numFmtId="168" fontId="7" fillId="2" borderId="4" xfId="0" applyNumberFormat="1" applyFont="1" applyFill="1" applyBorder="1" applyAlignment="1">
      <alignment horizontal="left" vertical="top" wrapText="1"/>
    </xf>
    <xf numFmtId="166" fontId="9" fillId="2" borderId="4" xfId="0" applyNumberFormat="1" applyFont="1" applyFill="1" applyBorder="1" applyAlignment="1">
      <alignment horizontal="left" vertical="top" wrapText="1"/>
    </xf>
    <xf numFmtId="168" fontId="11" fillId="2" borderId="4" xfId="0" applyNumberFormat="1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/>
    </xf>
    <xf numFmtId="0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left" vertical="top" wrapText="1"/>
    </xf>
    <xf numFmtId="166" fontId="11" fillId="2" borderId="4" xfId="0" applyNumberFormat="1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/>
    </xf>
    <xf numFmtId="171" fontId="3" fillId="2" borderId="4" xfId="0" applyNumberFormat="1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3" fillId="2" borderId="4" xfId="2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/>
    </xf>
    <xf numFmtId="0" fontId="4" fillId="3" borderId="4" xfId="0" applyNumberFormat="1" applyFont="1" applyFill="1" applyBorder="1" applyAlignment="1">
      <alignment horizontal="left" vertical="top"/>
    </xf>
    <xf numFmtId="1" fontId="4" fillId="3" borderId="4" xfId="0" applyNumberFormat="1" applyFont="1" applyFill="1" applyBorder="1" applyAlignment="1">
      <alignment horizontal="left" vertical="top"/>
    </xf>
    <xf numFmtId="1" fontId="4" fillId="3" borderId="4" xfId="0" applyNumberFormat="1" applyFont="1" applyFill="1" applyBorder="1" applyAlignment="1">
      <alignment horizontal="left" vertical="top" wrapText="1"/>
    </xf>
    <xf numFmtId="170" fontId="4" fillId="3" borderId="4" xfId="0" applyNumberFormat="1" applyFont="1" applyFill="1" applyBorder="1" applyAlignment="1">
      <alignment horizontal="left" vertical="top"/>
    </xf>
    <xf numFmtId="166" fontId="4" fillId="3" borderId="4" xfId="0" applyNumberFormat="1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170" fontId="3" fillId="3" borderId="4" xfId="0" applyNumberFormat="1" applyFont="1" applyFill="1" applyBorder="1" applyAlignment="1">
      <alignment horizontal="left" vertical="top"/>
    </xf>
    <xf numFmtId="166" fontId="3" fillId="3" borderId="4" xfId="0" applyNumberFormat="1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2" borderId="13" xfId="0" applyFont="1" applyFill="1" applyBorder="1" applyAlignment="1">
      <alignment horizontal="left" vertical="top" wrapText="1"/>
    </xf>
    <xf numFmtId="170" fontId="3" fillId="2" borderId="13" xfId="0" applyNumberFormat="1" applyFont="1" applyFill="1" applyBorder="1" applyAlignment="1">
      <alignment horizontal="left" vertical="top" wrapText="1"/>
    </xf>
    <xf numFmtId="22" fontId="3" fillId="2" borderId="13" xfId="0" applyNumberFormat="1" applyFont="1" applyFill="1" applyBorder="1" applyAlignment="1">
      <alignment horizontal="left" vertical="top" wrapText="1"/>
    </xf>
    <xf numFmtId="1" fontId="4" fillId="2" borderId="6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justify"/>
    </xf>
    <xf numFmtId="1" fontId="18" fillId="2" borderId="4" xfId="5" applyNumberFormat="1" applyFont="1" applyFill="1" applyBorder="1" applyAlignment="1">
      <alignment horizontal="left" vertical="top"/>
    </xf>
    <xf numFmtId="0" fontId="19" fillId="2" borderId="4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168" fontId="5" fillId="0" borderId="4" xfId="0" applyNumberFormat="1" applyFont="1" applyBorder="1" applyAlignment="1">
      <alignment horizontal="left" vertical="top"/>
    </xf>
    <xf numFmtId="46" fontId="5" fillId="0" borderId="4" xfId="0" applyNumberFormat="1" applyFont="1" applyBorder="1" applyAlignment="1">
      <alignment horizontal="left" vertical="top"/>
    </xf>
    <xf numFmtId="21" fontId="5" fillId="0" borderId="4" xfId="0" applyNumberFormat="1" applyFont="1" applyBorder="1" applyAlignment="1">
      <alignment horizontal="left" vertical="top"/>
    </xf>
    <xf numFmtId="168" fontId="17" fillId="0" borderId="4" xfId="0" applyNumberFormat="1" applyFont="1" applyBorder="1" applyAlignment="1">
      <alignment horizontal="left" vertical="top"/>
    </xf>
    <xf numFmtId="1" fontId="5" fillId="0" borderId="4" xfId="0" applyNumberFormat="1" applyFont="1" applyBorder="1" applyAlignment="1">
      <alignment horizontal="left" vertical="top"/>
    </xf>
    <xf numFmtId="49" fontId="5" fillId="2" borderId="4" xfId="0" applyNumberFormat="1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68" fontId="17" fillId="0" borderId="5" xfId="0" applyNumberFormat="1" applyFont="1" applyBorder="1" applyAlignment="1">
      <alignment horizontal="left" vertical="center"/>
    </xf>
    <xf numFmtId="168" fontId="17" fillId="0" borderId="13" xfId="0" applyNumberFormat="1" applyFont="1" applyBorder="1" applyAlignment="1">
      <alignment horizontal="left" vertical="center"/>
    </xf>
    <xf numFmtId="168" fontId="17" fillId="0" borderId="9" xfId="0" applyNumberFormat="1" applyFont="1" applyBorder="1" applyAlignment="1">
      <alignment horizontal="left" vertical="center"/>
    </xf>
    <xf numFmtId="0" fontId="17" fillId="0" borderId="8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6" xfId="0" applyFont="1" applyBorder="1" applyAlignment="1">
      <alignment horizontal="center"/>
    </xf>
  </cellXfs>
  <cellStyles count="6">
    <cellStyle name="Гиперссылка" xfId="5" builtinId="8"/>
    <cellStyle name="Денежный 2" xfId="1"/>
    <cellStyle name="Обычный" xfId="0" builtinId="0"/>
    <cellStyle name="Обычный 2" xfId="2"/>
    <cellStyle name="Обычный 2 2" xfId="3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47"/>
  <sheetViews>
    <sheetView zoomScaleNormal="100" zoomScaleSheetLayoutView="85" workbookViewId="0">
      <selection sqref="A1:AJ3"/>
    </sheetView>
  </sheetViews>
  <sheetFormatPr defaultColWidth="0.85546875" defaultRowHeight="12.75" x14ac:dyDescent="0.2"/>
  <cols>
    <col min="1" max="1" width="4.7109375" style="10" customWidth="1"/>
    <col min="2" max="2" width="20.28515625" style="91" customWidth="1"/>
    <col min="3" max="3" width="40" style="91" bestFit="1" customWidth="1"/>
    <col min="4" max="4" width="7.140625" style="91" customWidth="1"/>
    <col min="5" max="5" width="7.7109375" style="38" customWidth="1"/>
    <col min="6" max="6" width="44" style="91" customWidth="1"/>
    <col min="7" max="7" width="5.42578125" style="91" customWidth="1"/>
    <col min="8" max="8" width="6.5703125" style="91" customWidth="1"/>
    <col min="9" max="9" width="5.85546875" style="91" customWidth="1"/>
    <col min="10" max="10" width="4.5703125" style="91" customWidth="1"/>
    <col min="11" max="11" width="5.5703125" style="91" customWidth="1"/>
    <col min="12" max="12" width="4.42578125" style="91" customWidth="1"/>
    <col min="13" max="13" width="6" style="91" customWidth="1"/>
    <col min="14" max="14" width="5.140625" style="91" customWidth="1"/>
    <col min="15" max="16" width="6.140625" style="91" customWidth="1"/>
    <col min="17" max="17" width="6" style="91" customWidth="1"/>
    <col min="18" max="18" width="5.140625" style="91" customWidth="1"/>
    <col min="19" max="19" width="5.42578125" style="91" customWidth="1"/>
    <col min="20" max="20" width="5.7109375" style="91" customWidth="1"/>
    <col min="21" max="21" width="6.28515625" style="91" customWidth="1"/>
    <col min="22" max="22" width="7.5703125" style="91" customWidth="1"/>
    <col min="23" max="23" width="6.28515625" style="91" customWidth="1"/>
    <col min="24" max="24" width="5.7109375" style="91" customWidth="1"/>
    <col min="25" max="26" width="5.5703125" style="91" customWidth="1"/>
    <col min="27" max="27" width="6" style="91" customWidth="1"/>
    <col min="28" max="28" width="5.42578125" style="91" customWidth="1"/>
    <col min="29" max="29" width="5.85546875" style="91" customWidth="1"/>
    <col min="30" max="30" width="18.5703125" style="91" customWidth="1"/>
    <col min="31" max="31" width="18.7109375" style="91" customWidth="1"/>
    <col min="32" max="32" width="21.5703125" style="91" customWidth="1"/>
    <col min="33" max="33" width="20.7109375" style="91" bestFit="1" customWidth="1"/>
    <col min="34" max="34" width="12.7109375" style="91" customWidth="1"/>
    <col min="35" max="35" width="18" style="91" customWidth="1"/>
    <col min="36" max="36" width="15" style="91" customWidth="1"/>
    <col min="37" max="16384" width="0.85546875" style="91"/>
  </cols>
  <sheetData>
    <row r="1" spans="1:37" s="144" customFormat="1" ht="22.5" customHeight="1" x14ac:dyDescent="0.25">
      <c r="A1" s="158" t="s">
        <v>33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1:37" s="144" customFormat="1" ht="16.5" customHeight="1" x14ac:dyDescent="0.25">
      <c r="A2" s="158" t="s">
        <v>1393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</row>
    <row r="3" spans="1:37" s="144" customFormat="1" ht="15.75" customHeight="1" x14ac:dyDescent="0.25">
      <c r="A3" s="158" t="s">
        <v>1404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</row>
    <row r="4" spans="1:37" s="144" customFormat="1" ht="15.75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</row>
    <row r="6" spans="1:37" s="10" customFormat="1" ht="102" customHeight="1" x14ac:dyDescent="0.2">
      <c r="A6" s="157" t="s">
        <v>0</v>
      </c>
      <c r="B6" s="157" t="s">
        <v>43</v>
      </c>
      <c r="C6" s="157" t="s">
        <v>9</v>
      </c>
      <c r="D6" s="157" t="s">
        <v>34</v>
      </c>
      <c r="E6" s="157" t="s">
        <v>10</v>
      </c>
      <c r="F6" s="157" t="s">
        <v>35</v>
      </c>
      <c r="G6" s="157"/>
      <c r="H6" s="157" t="s">
        <v>36</v>
      </c>
      <c r="I6" s="157" t="s">
        <v>37</v>
      </c>
      <c r="J6" s="157" t="s">
        <v>11</v>
      </c>
      <c r="K6" s="157"/>
      <c r="L6" s="157"/>
      <c r="M6" s="157"/>
      <c r="N6" s="157"/>
      <c r="O6" s="157"/>
      <c r="P6" s="157"/>
      <c r="Q6" s="157"/>
      <c r="R6" s="157" t="s">
        <v>12</v>
      </c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 t="s">
        <v>13</v>
      </c>
      <c r="AE6" s="157" t="s">
        <v>14</v>
      </c>
      <c r="AF6" s="157" t="s">
        <v>15</v>
      </c>
      <c r="AG6" s="157" t="s">
        <v>16</v>
      </c>
      <c r="AH6" s="157" t="s">
        <v>40</v>
      </c>
      <c r="AI6" s="157" t="s">
        <v>17</v>
      </c>
      <c r="AJ6" s="157" t="s">
        <v>18</v>
      </c>
    </row>
    <row r="7" spans="1:37" s="10" customFormat="1" ht="51.75" customHeight="1" x14ac:dyDescent="0.2">
      <c r="A7" s="157"/>
      <c r="B7" s="157"/>
      <c r="C7" s="157"/>
      <c r="D7" s="157"/>
      <c r="E7" s="157"/>
      <c r="F7" s="157"/>
      <c r="G7" s="157"/>
      <c r="H7" s="157"/>
      <c r="I7" s="157"/>
      <c r="J7" s="157" t="s">
        <v>19</v>
      </c>
      <c r="K7" s="157"/>
      <c r="L7" s="157"/>
      <c r="M7" s="157"/>
      <c r="N7" s="157"/>
      <c r="O7" s="157" t="s">
        <v>20</v>
      </c>
      <c r="P7" s="157" t="s">
        <v>21</v>
      </c>
      <c r="Q7" s="157" t="s">
        <v>22</v>
      </c>
      <c r="R7" s="157" t="s">
        <v>19</v>
      </c>
      <c r="S7" s="157"/>
      <c r="T7" s="157"/>
      <c r="U7" s="157"/>
      <c r="V7" s="157"/>
      <c r="W7" s="157"/>
      <c r="X7" s="157"/>
      <c r="Y7" s="157"/>
      <c r="Z7" s="157"/>
      <c r="AA7" s="157" t="s">
        <v>20</v>
      </c>
      <c r="AB7" s="157" t="s">
        <v>21</v>
      </c>
      <c r="AC7" s="157" t="s">
        <v>23</v>
      </c>
      <c r="AD7" s="157"/>
      <c r="AE7" s="157"/>
      <c r="AF7" s="157"/>
      <c r="AG7" s="157"/>
      <c r="AH7" s="157"/>
      <c r="AI7" s="157"/>
      <c r="AJ7" s="157"/>
    </row>
    <row r="8" spans="1:37" s="10" customFormat="1" ht="57.75" customHeight="1" x14ac:dyDescent="0.2">
      <c r="A8" s="157"/>
      <c r="B8" s="157"/>
      <c r="C8" s="157"/>
      <c r="D8" s="157"/>
      <c r="E8" s="157"/>
      <c r="F8" s="157"/>
      <c r="G8" s="157"/>
      <c r="H8" s="157"/>
      <c r="I8" s="157"/>
      <c r="J8" s="157" t="s">
        <v>24</v>
      </c>
      <c r="K8" s="157"/>
      <c r="L8" s="157" t="s">
        <v>25</v>
      </c>
      <c r="M8" s="157"/>
      <c r="N8" s="157" t="s">
        <v>26</v>
      </c>
      <c r="O8" s="157"/>
      <c r="P8" s="157"/>
      <c r="Q8" s="157"/>
      <c r="R8" s="157" t="s">
        <v>24</v>
      </c>
      <c r="S8" s="157"/>
      <c r="T8" s="157" t="s">
        <v>25</v>
      </c>
      <c r="U8" s="157"/>
      <c r="V8" s="157" t="s">
        <v>26</v>
      </c>
      <c r="W8" s="157" t="s">
        <v>27</v>
      </c>
      <c r="X8" s="157" t="s">
        <v>28</v>
      </c>
      <c r="Y8" s="157" t="s">
        <v>29</v>
      </c>
      <c r="Z8" s="157" t="s">
        <v>30</v>
      </c>
      <c r="AA8" s="157"/>
      <c r="AB8" s="157"/>
      <c r="AC8" s="157"/>
      <c r="AD8" s="157"/>
      <c r="AE8" s="157"/>
      <c r="AF8" s="157"/>
      <c r="AG8" s="157"/>
      <c r="AH8" s="157"/>
      <c r="AI8" s="157"/>
      <c r="AJ8" s="157"/>
    </row>
    <row r="9" spans="1:37" s="10" customFormat="1" ht="96.75" customHeight="1" x14ac:dyDescent="0.2">
      <c r="A9" s="157"/>
      <c r="B9" s="157"/>
      <c r="C9" s="157"/>
      <c r="D9" s="157"/>
      <c r="E9" s="157"/>
      <c r="F9" s="86" t="s">
        <v>38</v>
      </c>
      <c r="G9" s="86" t="s">
        <v>39</v>
      </c>
      <c r="H9" s="157"/>
      <c r="I9" s="157"/>
      <c r="J9" s="86" t="s">
        <v>31</v>
      </c>
      <c r="K9" s="86" t="s">
        <v>32</v>
      </c>
      <c r="L9" s="86" t="s">
        <v>31</v>
      </c>
      <c r="M9" s="86" t="s">
        <v>32</v>
      </c>
      <c r="N9" s="157"/>
      <c r="O9" s="157"/>
      <c r="P9" s="157"/>
      <c r="Q9" s="157"/>
      <c r="R9" s="86" t="s">
        <v>31</v>
      </c>
      <c r="S9" s="86" t="s">
        <v>32</v>
      </c>
      <c r="T9" s="86" t="s">
        <v>31</v>
      </c>
      <c r="U9" s="86" t="s">
        <v>32</v>
      </c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</row>
    <row r="10" spans="1:37" s="10" customFormat="1" ht="36" customHeight="1" x14ac:dyDescent="0.2">
      <c r="A10" s="86">
        <v>1</v>
      </c>
      <c r="B10" s="86">
        <v>2</v>
      </c>
      <c r="C10" s="86">
        <v>3</v>
      </c>
      <c r="D10" s="86">
        <v>4</v>
      </c>
      <c r="E10" s="86">
        <v>5</v>
      </c>
      <c r="F10" s="31">
        <v>6</v>
      </c>
      <c r="G10" s="31"/>
      <c r="H10" s="86">
        <v>7</v>
      </c>
      <c r="I10" s="86">
        <v>8</v>
      </c>
      <c r="J10" s="86">
        <v>9</v>
      </c>
      <c r="K10" s="86">
        <v>10</v>
      </c>
      <c r="L10" s="86">
        <v>11</v>
      </c>
      <c r="M10" s="86">
        <v>12</v>
      </c>
      <c r="N10" s="86">
        <v>13</v>
      </c>
      <c r="O10" s="86">
        <v>14</v>
      </c>
      <c r="P10" s="86">
        <v>15</v>
      </c>
      <c r="Q10" s="86">
        <v>16</v>
      </c>
      <c r="R10" s="86">
        <v>17</v>
      </c>
      <c r="S10" s="86">
        <v>18</v>
      </c>
      <c r="T10" s="86">
        <v>19</v>
      </c>
      <c r="U10" s="86">
        <v>20</v>
      </c>
      <c r="V10" s="86">
        <v>21</v>
      </c>
      <c r="W10" s="86">
        <v>22</v>
      </c>
      <c r="X10" s="86">
        <v>23</v>
      </c>
      <c r="Y10" s="86">
        <v>24</v>
      </c>
      <c r="Z10" s="86">
        <v>25</v>
      </c>
      <c r="AA10" s="86">
        <v>26</v>
      </c>
      <c r="AB10" s="86">
        <v>27</v>
      </c>
      <c r="AC10" s="86">
        <v>28</v>
      </c>
      <c r="AD10" s="86">
        <v>29</v>
      </c>
      <c r="AE10" s="86">
        <v>30</v>
      </c>
      <c r="AF10" s="86">
        <v>31</v>
      </c>
      <c r="AG10" s="86">
        <v>32</v>
      </c>
      <c r="AH10" s="86">
        <v>33</v>
      </c>
      <c r="AI10" s="86">
        <v>34</v>
      </c>
      <c r="AJ10" s="86">
        <v>35</v>
      </c>
    </row>
    <row r="11" spans="1:37" s="18" customFormat="1" ht="38.25" x14ac:dyDescent="0.2">
      <c r="A11" s="11">
        <v>1</v>
      </c>
      <c r="B11" s="11" t="s">
        <v>45</v>
      </c>
      <c r="C11" s="11" t="s">
        <v>113</v>
      </c>
      <c r="D11" s="12" t="s">
        <v>46</v>
      </c>
      <c r="E11" s="11">
        <v>0.4</v>
      </c>
      <c r="F11" s="11" t="s">
        <v>114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2">
        <v>0</v>
      </c>
      <c r="Q11" s="11">
        <f t="shared" ref="Q11:Q42" si="0">SUM(J11:P11)</f>
        <v>1</v>
      </c>
      <c r="R11" s="12">
        <v>0</v>
      </c>
      <c r="S11" s="12">
        <v>0</v>
      </c>
      <c r="T11" s="12">
        <v>0</v>
      </c>
      <c r="U11" s="12">
        <v>0</v>
      </c>
      <c r="V11" s="12">
        <v>1</v>
      </c>
      <c r="W11" s="11">
        <v>1</v>
      </c>
      <c r="X11" s="11">
        <v>0</v>
      </c>
      <c r="Y11" s="12">
        <v>0</v>
      </c>
      <c r="Z11" s="12">
        <f t="shared" ref="Z11:Z42" si="1">SUM(R11:V11)</f>
        <v>1</v>
      </c>
      <c r="AA11" s="12">
        <v>0</v>
      </c>
      <c r="AB11" s="12">
        <v>0</v>
      </c>
      <c r="AC11" s="11">
        <f t="shared" ref="AC11:AC42" si="2">SUM(Z11:AB11)</f>
        <v>1</v>
      </c>
      <c r="AD11" s="13">
        <v>42370.572916666664</v>
      </c>
      <c r="AE11" s="13">
        <v>42370.666666666664</v>
      </c>
      <c r="AF11" s="13">
        <v>42370.666666666664</v>
      </c>
      <c r="AG11" s="35">
        <f t="shared" ref="AG11:AG42" si="3">AF11-AD11</f>
        <v>9.375E-2</v>
      </c>
      <c r="AH11" s="12"/>
      <c r="AI11" s="11" t="s">
        <v>47</v>
      </c>
      <c r="AJ11" s="11" t="s">
        <v>48</v>
      </c>
      <c r="AK11" s="16"/>
    </row>
    <row r="12" spans="1:37" s="18" customFormat="1" ht="38.25" x14ac:dyDescent="0.2">
      <c r="A12" s="11">
        <v>2</v>
      </c>
      <c r="B12" s="11" t="s">
        <v>45</v>
      </c>
      <c r="C12" s="11" t="s">
        <v>49</v>
      </c>
      <c r="D12" s="12" t="s">
        <v>46</v>
      </c>
      <c r="E12" s="11">
        <v>0.4</v>
      </c>
      <c r="F12" s="11" t="s">
        <v>115</v>
      </c>
      <c r="G12" s="12">
        <v>1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2">
        <v>0</v>
      </c>
      <c r="Q12" s="11">
        <f t="shared" si="0"/>
        <v>1</v>
      </c>
      <c r="R12" s="12">
        <v>0</v>
      </c>
      <c r="S12" s="12">
        <v>0</v>
      </c>
      <c r="T12" s="12">
        <v>0</v>
      </c>
      <c r="U12" s="12">
        <v>0</v>
      </c>
      <c r="V12" s="12">
        <v>3</v>
      </c>
      <c r="W12" s="11">
        <v>3</v>
      </c>
      <c r="X12" s="11">
        <v>0</v>
      </c>
      <c r="Y12" s="12">
        <v>0</v>
      </c>
      <c r="Z12" s="12">
        <f t="shared" si="1"/>
        <v>3</v>
      </c>
      <c r="AA12" s="12">
        <v>0</v>
      </c>
      <c r="AB12" s="12">
        <v>0</v>
      </c>
      <c r="AC12" s="11">
        <f t="shared" si="2"/>
        <v>3</v>
      </c>
      <c r="AD12" s="13">
        <v>42371.378472222219</v>
      </c>
      <c r="AE12" s="13">
        <v>42371.614583333336</v>
      </c>
      <c r="AF12" s="13">
        <v>42371.614583333336</v>
      </c>
      <c r="AG12" s="35">
        <f t="shared" si="3"/>
        <v>0.23611111111677019</v>
      </c>
      <c r="AH12" s="12"/>
      <c r="AI12" s="11" t="s">
        <v>47</v>
      </c>
      <c r="AJ12" s="11" t="s">
        <v>50</v>
      </c>
      <c r="AK12" s="16"/>
    </row>
    <row r="13" spans="1:37" s="18" customFormat="1" ht="45" customHeight="1" x14ac:dyDescent="0.2">
      <c r="A13" s="11">
        <v>3</v>
      </c>
      <c r="B13" s="11" t="s">
        <v>45</v>
      </c>
      <c r="C13" s="11" t="s">
        <v>51</v>
      </c>
      <c r="D13" s="12" t="s">
        <v>46</v>
      </c>
      <c r="E13" s="11">
        <v>0.4</v>
      </c>
      <c r="F13" s="11" t="s">
        <v>174</v>
      </c>
      <c r="G13" s="12">
        <v>1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0</v>
      </c>
      <c r="P13" s="12">
        <v>0</v>
      </c>
      <c r="Q13" s="11">
        <f t="shared" si="0"/>
        <v>1</v>
      </c>
      <c r="R13" s="12">
        <v>0</v>
      </c>
      <c r="S13" s="12">
        <v>0</v>
      </c>
      <c r="T13" s="12">
        <v>0</v>
      </c>
      <c r="U13" s="12">
        <v>0</v>
      </c>
      <c r="V13" s="12">
        <v>53</v>
      </c>
      <c r="W13" s="11">
        <v>53</v>
      </c>
      <c r="X13" s="11">
        <v>0</v>
      </c>
      <c r="Y13" s="12">
        <v>0</v>
      </c>
      <c r="Z13" s="12">
        <f t="shared" si="1"/>
        <v>53</v>
      </c>
      <c r="AA13" s="12">
        <v>0</v>
      </c>
      <c r="AB13" s="12">
        <v>0</v>
      </c>
      <c r="AC13" s="11">
        <f t="shared" si="2"/>
        <v>53</v>
      </c>
      <c r="AD13" s="13">
        <v>42375.864583333336</v>
      </c>
      <c r="AE13" s="13">
        <v>42375.9375</v>
      </c>
      <c r="AF13" s="13">
        <v>42375.9375</v>
      </c>
      <c r="AG13" s="35">
        <f t="shared" si="3"/>
        <v>7.2916666664241347E-2</v>
      </c>
      <c r="AH13" s="12"/>
      <c r="AI13" s="11" t="s">
        <v>52</v>
      </c>
      <c r="AJ13" s="11" t="s">
        <v>53</v>
      </c>
      <c r="AK13" s="16"/>
    </row>
    <row r="14" spans="1:37" s="9" customFormat="1" ht="47.25" customHeight="1" x14ac:dyDescent="0.2">
      <c r="A14" s="11">
        <v>4</v>
      </c>
      <c r="B14" s="25" t="s">
        <v>45</v>
      </c>
      <c r="C14" s="25" t="s">
        <v>87</v>
      </c>
      <c r="D14" s="27" t="s">
        <v>46</v>
      </c>
      <c r="E14" s="25">
        <v>10</v>
      </c>
      <c r="F14" s="25" t="s">
        <v>108</v>
      </c>
      <c r="G14" s="27">
        <v>1</v>
      </c>
      <c r="H14" s="27">
        <v>0</v>
      </c>
      <c r="I14" s="27">
        <v>0</v>
      </c>
      <c r="J14" s="27">
        <v>0</v>
      </c>
      <c r="K14" s="27">
        <v>0</v>
      </c>
      <c r="L14" s="27">
        <v>1</v>
      </c>
      <c r="M14" s="27">
        <v>0</v>
      </c>
      <c r="N14" s="27">
        <v>0</v>
      </c>
      <c r="O14" s="27">
        <v>0</v>
      </c>
      <c r="P14" s="27">
        <v>0</v>
      </c>
      <c r="Q14" s="11">
        <f t="shared" si="0"/>
        <v>1</v>
      </c>
      <c r="R14" s="27">
        <v>0</v>
      </c>
      <c r="S14" s="27">
        <v>0</v>
      </c>
      <c r="T14" s="27">
        <v>0</v>
      </c>
      <c r="U14" s="27">
        <v>2</v>
      </c>
      <c r="V14" s="27">
        <v>170</v>
      </c>
      <c r="W14" s="25">
        <v>170</v>
      </c>
      <c r="X14" s="25">
        <v>0</v>
      </c>
      <c r="Y14" s="27">
        <v>0</v>
      </c>
      <c r="Z14" s="12">
        <f t="shared" si="1"/>
        <v>172</v>
      </c>
      <c r="AA14" s="27">
        <v>0</v>
      </c>
      <c r="AB14" s="27">
        <v>0</v>
      </c>
      <c r="AC14" s="11">
        <f t="shared" si="2"/>
        <v>172</v>
      </c>
      <c r="AD14" s="29">
        <v>42382.145833333336</v>
      </c>
      <c r="AE14" s="29">
        <v>42382.265972222223</v>
      </c>
      <c r="AF14" s="29">
        <v>42382.265972222223</v>
      </c>
      <c r="AG14" s="35">
        <f t="shared" si="3"/>
        <v>0.12013888888759539</v>
      </c>
      <c r="AH14" s="27"/>
      <c r="AI14" s="25" t="s">
        <v>82</v>
      </c>
      <c r="AJ14" s="25" t="s">
        <v>86</v>
      </c>
      <c r="AK14" s="26"/>
    </row>
    <row r="15" spans="1:37" s="18" customFormat="1" ht="55.5" customHeight="1" x14ac:dyDescent="0.2">
      <c r="A15" s="11">
        <v>5</v>
      </c>
      <c r="B15" s="11" t="s">
        <v>45</v>
      </c>
      <c r="C15" s="11" t="s">
        <v>81</v>
      </c>
      <c r="D15" s="19" t="s">
        <v>46</v>
      </c>
      <c r="E15" s="19">
        <v>6</v>
      </c>
      <c r="F15" s="11" t="s">
        <v>109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1</v>
      </c>
      <c r="O15" s="19">
        <v>0</v>
      </c>
      <c r="P15" s="19">
        <v>0</v>
      </c>
      <c r="Q15" s="11">
        <f t="shared" si="0"/>
        <v>1</v>
      </c>
      <c r="R15" s="19">
        <v>0</v>
      </c>
      <c r="S15" s="19">
        <v>0</v>
      </c>
      <c r="T15" s="19">
        <v>0</v>
      </c>
      <c r="U15" s="19">
        <v>6</v>
      </c>
      <c r="V15" s="19">
        <v>46</v>
      </c>
      <c r="W15" s="19">
        <v>46</v>
      </c>
      <c r="X15" s="19">
        <v>0</v>
      </c>
      <c r="Y15" s="19">
        <v>0</v>
      </c>
      <c r="Z15" s="12">
        <f t="shared" si="1"/>
        <v>52</v>
      </c>
      <c r="AA15" s="19">
        <v>0</v>
      </c>
      <c r="AB15" s="19">
        <v>0</v>
      </c>
      <c r="AC15" s="11">
        <f t="shared" si="2"/>
        <v>52</v>
      </c>
      <c r="AD15" s="20">
        <v>42396.416666666664</v>
      </c>
      <c r="AE15" s="20">
        <v>42396.472222222219</v>
      </c>
      <c r="AF15" s="20">
        <v>42396.472222222219</v>
      </c>
      <c r="AG15" s="35">
        <f t="shared" si="3"/>
        <v>5.5555555554747116E-2</v>
      </c>
      <c r="AH15" s="19"/>
      <c r="AI15" s="25" t="s">
        <v>82</v>
      </c>
      <c r="AJ15" s="19" t="s">
        <v>83</v>
      </c>
    </row>
    <row r="16" spans="1:37" s="18" customFormat="1" ht="46.5" customHeight="1" x14ac:dyDescent="0.2">
      <c r="A16" s="11">
        <v>6</v>
      </c>
      <c r="B16" s="11" t="s">
        <v>45</v>
      </c>
      <c r="C16" s="11" t="s">
        <v>88</v>
      </c>
      <c r="D16" s="12" t="s">
        <v>54</v>
      </c>
      <c r="E16" s="11">
        <v>10</v>
      </c>
      <c r="F16" s="11" t="s">
        <v>110</v>
      </c>
      <c r="G16" s="12">
        <v>1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2">
        <v>0</v>
      </c>
      <c r="Q16" s="11">
        <f t="shared" si="0"/>
        <v>1</v>
      </c>
      <c r="R16" s="12">
        <v>0</v>
      </c>
      <c r="S16" s="12">
        <v>0</v>
      </c>
      <c r="T16" s="12">
        <v>0</v>
      </c>
      <c r="U16" s="12">
        <v>0</v>
      </c>
      <c r="V16" s="12">
        <v>107</v>
      </c>
      <c r="W16" s="11">
        <v>107</v>
      </c>
      <c r="X16" s="11">
        <v>0</v>
      </c>
      <c r="Y16" s="12">
        <v>0</v>
      </c>
      <c r="Z16" s="12">
        <f t="shared" si="1"/>
        <v>107</v>
      </c>
      <c r="AA16" s="12">
        <v>0</v>
      </c>
      <c r="AB16" s="12">
        <v>0</v>
      </c>
      <c r="AC16" s="11">
        <f t="shared" si="2"/>
        <v>107</v>
      </c>
      <c r="AD16" s="13">
        <v>42397.739583333336</v>
      </c>
      <c r="AE16" s="13">
        <v>42397.788194444445</v>
      </c>
      <c r="AF16" s="13">
        <v>42397.788194444445</v>
      </c>
      <c r="AG16" s="35">
        <f t="shared" si="3"/>
        <v>4.8611111109494232E-2</v>
      </c>
      <c r="AH16" s="12"/>
      <c r="AI16" s="11" t="s">
        <v>82</v>
      </c>
      <c r="AJ16" s="11" t="s">
        <v>89</v>
      </c>
      <c r="AK16" s="16"/>
    </row>
    <row r="17" spans="1:37" s="18" customFormat="1" ht="46.5" customHeight="1" x14ac:dyDescent="0.2">
      <c r="A17" s="11">
        <v>7</v>
      </c>
      <c r="B17" s="11" t="s">
        <v>45</v>
      </c>
      <c r="C17" s="11" t="s">
        <v>111</v>
      </c>
      <c r="D17" s="12" t="s">
        <v>46</v>
      </c>
      <c r="E17" s="11">
        <v>10</v>
      </c>
      <c r="F17" s="11" t="s">
        <v>112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2">
        <v>0</v>
      </c>
      <c r="Q17" s="11">
        <f t="shared" si="0"/>
        <v>1</v>
      </c>
      <c r="R17" s="12">
        <v>0</v>
      </c>
      <c r="S17" s="12">
        <v>0</v>
      </c>
      <c r="T17" s="12">
        <v>0</v>
      </c>
      <c r="U17" s="12">
        <v>6</v>
      </c>
      <c r="V17" s="12">
        <v>138</v>
      </c>
      <c r="W17" s="11">
        <v>144</v>
      </c>
      <c r="X17" s="11">
        <v>0</v>
      </c>
      <c r="Y17" s="12"/>
      <c r="Z17" s="12">
        <f t="shared" si="1"/>
        <v>144</v>
      </c>
      <c r="AA17" s="12">
        <v>0</v>
      </c>
      <c r="AB17" s="12">
        <v>0</v>
      </c>
      <c r="AC17" s="11">
        <f t="shared" si="2"/>
        <v>144</v>
      </c>
      <c r="AD17" s="13">
        <v>42398.232638888891</v>
      </c>
      <c r="AE17" s="13">
        <v>42398.295138888891</v>
      </c>
      <c r="AF17" s="13">
        <v>42398.295138888891</v>
      </c>
      <c r="AG17" s="35">
        <f t="shared" si="3"/>
        <v>6.25E-2</v>
      </c>
      <c r="AH17" s="12"/>
      <c r="AI17" s="11" t="s">
        <v>82</v>
      </c>
      <c r="AJ17" s="11" t="s">
        <v>90</v>
      </c>
      <c r="AK17" s="16"/>
    </row>
    <row r="18" spans="1:37" s="18" customFormat="1" ht="63.75" x14ac:dyDescent="0.2">
      <c r="A18" s="11">
        <v>8</v>
      </c>
      <c r="B18" s="11" t="s">
        <v>45</v>
      </c>
      <c r="C18" s="11" t="s">
        <v>96</v>
      </c>
      <c r="D18" s="12" t="s">
        <v>54</v>
      </c>
      <c r="E18" s="11">
        <v>10</v>
      </c>
      <c r="F18" s="11" t="s">
        <v>99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2">
        <v>0</v>
      </c>
      <c r="Q18" s="11">
        <f t="shared" si="0"/>
        <v>1</v>
      </c>
      <c r="R18" s="12">
        <v>0</v>
      </c>
      <c r="S18" s="12">
        <v>0</v>
      </c>
      <c r="T18" s="12">
        <v>0</v>
      </c>
      <c r="U18" s="12">
        <v>3</v>
      </c>
      <c r="V18" s="12">
        <v>2</v>
      </c>
      <c r="W18" s="11">
        <v>5</v>
      </c>
      <c r="X18" s="11">
        <v>0</v>
      </c>
      <c r="Y18" s="12">
        <v>0</v>
      </c>
      <c r="Z18" s="12">
        <f t="shared" si="1"/>
        <v>5</v>
      </c>
      <c r="AA18" s="12">
        <v>0</v>
      </c>
      <c r="AB18" s="12">
        <v>0</v>
      </c>
      <c r="AC18" s="11">
        <f t="shared" si="2"/>
        <v>5</v>
      </c>
      <c r="AD18" s="13">
        <v>42402.25</v>
      </c>
      <c r="AE18" s="13">
        <v>42402.288194444445</v>
      </c>
      <c r="AF18" s="13">
        <v>42402.673611111109</v>
      </c>
      <c r="AG18" s="35">
        <f t="shared" si="3"/>
        <v>0.42361111110949423</v>
      </c>
      <c r="AH18" s="12"/>
      <c r="AI18" s="11" t="s">
        <v>82</v>
      </c>
      <c r="AJ18" s="11" t="s">
        <v>97</v>
      </c>
      <c r="AK18" s="16"/>
    </row>
    <row r="19" spans="1:37" s="18" customFormat="1" ht="53.25" customHeight="1" x14ac:dyDescent="0.2">
      <c r="A19" s="11">
        <v>9</v>
      </c>
      <c r="B19" s="11" t="s">
        <v>45</v>
      </c>
      <c r="C19" s="11" t="s">
        <v>104</v>
      </c>
      <c r="D19" s="12" t="s">
        <v>46</v>
      </c>
      <c r="E19" s="11">
        <v>10</v>
      </c>
      <c r="F19" s="11" t="s">
        <v>175</v>
      </c>
      <c r="G19" s="12">
        <v>1</v>
      </c>
      <c r="H19" s="12">
        <v>0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1</v>
      </c>
      <c r="O19" s="12">
        <v>0</v>
      </c>
      <c r="P19" s="12">
        <v>0</v>
      </c>
      <c r="Q19" s="11">
        <f t="shared" si="0"/>
        <v>2</v>
      </c>
      <c r="R19" s="12">
        <v>0</v>
      </c>
      <c r="S19" s="12">
        <v>0</v>
      </c>
      <c r="T19" s="12">
        <v>0</v>
      </c>
      <c r="U19" s="12">
        <v>4</v>
      </c>
      <c r="V19" s="12">
        <v>375</v>
      </c>
      <c r="W19" s="11">
        <v>0</v>
      </c>
      <c r="X19" s="11">
        <v>0</v>
      </c>
      <c r="Y19" s="12">
        <v>0</v>
      </c>
      <c r="Z19" s="12">
        <f t="shared" si="1"/>
        <v>379</v>
      </c>
      <c r="AA19" s="12">
        <v>0</v>
      </c>
      <c r="AB19" s="12">
        <v>0</v>
      </c>
      <c r="AC19" s="11">
        <f t="shared" si="2"/>
        <v>379</v>
      </c>
      <c r="AD19" s="13">
        <v>42405.902777777781</v>
      </c>
      <c r="AE19" s="13">
        <v>42406.038888888892</v>
      </c>
      <c r="AF19" s="13">
        <v>42406.038888888892</v>
      </c>
      <c r="AG19" s="35">
        <f t="shared" si="3"/>
        <v>0.13611111111094942</v>
      </c>
      <c r="AH19" s="12"/>
      <c r="AI19" s="11" t="s">
        <v>82</v>
      </c>
      <c r="AJ19" s="11" t="s">
        <v>105</v>
      </c>
      <c r="AK19" s="16"/>
    </row>
    <row r="20" spans="1:37" s="18" customFormat="1" ht="38.25" x14ac:dyDescent="0.2">
      <c r="A20" s="11">
        <v>10</v>
      </c>
      <c r="B20" s="11" t="s">
        <v>45</v>
      </c>
      <c r="C20" s="11" t="s">
        <v>116</v>
      </c>
      <c r="D20" s="12" t="s">
        <v>46</v>
      </c>
      <c r="E20" s="11">
        <v>10</v>
      </c>
      <c r="F20" s="11" t="s">
        <v>117</v>
      </c>
      <c r="G20" s="12">
        <v>1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2">
        <v>0</v>
      </c>
      <c r="Q20" s="11">
        <f t="shared" si="0"/>
        <v>1</v>
      </c>
      <c r="R20" s="12">
        <v>0</v>
      </c>
      <c r="S20" s="12">
        <v>0</v>
      </c>
      <c r="T20" s="12">
        <v>0</v>
      </c>
      <c r="U20" s="12">
        <v>3</v>
      </c>
      <c r="V20" s="12">
        <v>9</v>
      </c>
      <c r="W20" s="11">
        <v>0</v>
      </c>
      <c r="X20" s="11">
        <v>0</v>
      </c>
      <c r="Y20" s="12">
        <v>0</v>
      </c>
      <c r="Z20" s="12">
        <f t="shared" si="1"/>
        <v>12</v>
      </c>
      <c r="AA20" s="12">
        <v>0</v>
      </c>
      <c r="AB20" s="12">
        <v>0</v>
      </c>
      <c r="AC20" s="11">
        <f t="shared" si="2"/>
        <v>12</v>
      </c>
      <c r="AD20" s="13">
        <v>42413.083333333336</v>
      </c>
      <c r="AE20" s="13">
        <v>42413.114583333336</v>
      </c>
      <c r="AF20" s="13">
        <v>42413.114583333336</v>
      </c>
      <c r="AG20" s="35">
        <f t="shared" si="3"/>
        <v>3.125E-2</v>
      </c>
      <c r="AH20" s="12"/>
      <c r="AI20" s="11" t="s">
        <v>82</v>
      </c>
      <c r="AJ20" s="11" t="s">
        <v>118</v>
      </c>
      <c r="AK20" s="16"/>
    </row>
    <row r="21" spans="1:37" s="38" customFormat="1" ht="39" customHeight="1" x14ac:dyDescent="0.2">
      <c r="A21" s="11">
        <v>11</v>
      </c>
      <c r="B21" s="25" t="s">
        <v>45</v>
      </c>
      <c r="C21" s="25" t="s">
        <v>134</v>
      </c>
      <c r="D21" s="27" t="s">
        <v>46</v>
      </c>
      <c r="E21" s="25">
        <v>0.4</v>
      </c>
      <c r="F21" s="25" t="s">
        <v>176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1</v>
      </c>
      <c r="O21" s="27">
        <v>0</v>
      </c>
      <c r="P21" s="27">
        <v>0</v>
      </c>
      <c r="Q21" s="11">
        <f t="shared" si="0"/>
        <v>1</v>
      </c>
      <c r="R21" s="27">
        <v>0</v>
      </c>
      <c r="S21" s="27">
        <v>0</v>
      </c>
      <c r="T21" s="27">
        <v>0</v>
      </c>
      <c r="U21" s="27">
        <v>0</v>
      </c>
      <c r="V21" s="27">
        <v>6</v>
      </c>
      <c r="W21" s="25">
        <v>6</v>
      </c>
      <c r="X21" s="25">
        <v>0</v>
      </c>
      <c r="Y21" s="27">
        <v>0</v>
      </c>
      <c r="Z21" s="12">
        <f t="shared" si="1"/>
        <v>6</v>
      </c>
      <c r="AA21" s="27">
        <v>0</v>
      </c>
      <c r="AB21" s="27">
        <v>0</v>
      </c>
      <c r="AC21" s="11">
        <f t="shared" si="2"/>
        <v>6</v>
      </c>
      <c r="AD21" s="29">
        <v>42424.743055555555</v>
      </c>
      <c r="AE21" s="29">
        <v>42424.784722222219</v>
      </c>
      <c r="AF21" s="29">
        <v>42424.784722222219</v>
      </c>
      <c r="AG21" s="35">
        <f t="shared" si="3"/>
        <v>4.1666666664241347E-2</v>
      </c>
      <c r="AH21" s="27"/>
      <c r="AI21" s="25" t="s">
        <v>135</v>
      </c>
      <c r="AJ21" s="25" t="s">
        <v>136</v>
      </c>
      <c r="AK21" s="26"/>
    </row>
    <row r="22" spans="1:37" s="38" customFormat="1" ht="51.75" customHeight="1" x14ac:dyDescent="0.2">
      <c r="A22" s="11">
        <v>12</v>
      </c>
      <c r="B22" s="25" t="s">
        <v>45</v>
      </c>
      <c r="C22" s="25" t="s">
        <v>137</v>
      </c>
      <c r="D22" s="27" t="s">
        <v>46</v>
      </c>
      <c r="E22" s="25">
        <v>10</v>
      </c>
      <c r="F22" s="25" t="s">
        <v>138</v>
      </c>
      <c r="G22" s="27">
        <v>1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1</v>
      </c>
      <c r="O22" s="27">
        <v>0</v>
      </c>
      <c r="P22" s="27">
        <v>0</v>
      </c>
      <c r="Q22" s="11">
        <f t="shared" si="0"/>
        <v>1</v>
      </c>
      <c r="R22" s="27">
        <v>0</v>
      </c>
      <c r="S22" s="27">
        <v>0</v>
      </c>
      <c r="T22" s="27">
        <v>1</v>
      </c>
      <c r="U22" s="27">
        <v>0</v>
      </c>
      <c r="V22" s="27">
        <v>87</v>
      </c>
      <c r="W22" s="25">
        <v>87</v>
      </c>
      <c r="X22" s="25">
        <v>0</v>
      </c>
      <c r="Y22" s="27">
        <v>0</v>
      </c>
      <c r="Z22" s="12">
        <f t="shared" si="1"/>
        <v>88</v>
      </c>
      <c r="AA22" s="27">
        <v>0</v>
      </c>
      <c r="AB22" s="27">
        <v>0</v>
      </c>
      <c r="AC22" s="11">
        <f t="shared" si="2"/>
        <v>88</v>
      </c>
      <c r="AD22" s="29">
        <v>42426.892361111109</v>
      </c>
      <c r="AE22" s="29">
        <v>42427.003472222219</v>
      </c>
      <c r="AF22" s="29">
        <v>42427.003472222219</v>
      </c>
      <c r="AG22" s="35">
        <f t="shared" si="3"/>
        <v>0.11111111110949423</v>
      </c>
      <c r="AH22" s="27"/>
      <c r="AI22" s="25" t="s">
        <v>82</v>
      </c>
      <c r="AJ22" s="25" t="s">
        <v>139</v>
      </c>
      <c r="AK22" s="26"/>
    </row>
    <row r="23" spans="1:37" s="38" customFormat="1" ht="48.75" customHeight="1" x14ac:dyDescent="0.2">
      <c r="A23" s="11">
        <v>13</v>
      </c>
      <c r="B23" s="25" t="s">
        <v>45</v>
      </c>
      <c r="C23" s="25" t="s">
        <v>140</v>
      </c>
      <c r="D23" s="27" t="s">
        <v>46</v>
      </c>
      <c r="E23" s="25">
        <v>10</v>
      </c>
      <c r="F23" s="25" t="s">
        <v>177</v>
      </c>
      <c r="G23" s="27">
        <v>1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1</v>
      </c>
      <c r="O23" s="27">
        <v>0</v>
      </c>
      <c r="P23" s="27">
        <v>0</v>
      </c>
      <c r="Q23" s="11">
        <f t="shared" si="0"/>
        <v>1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5">
        <v>0</v>
      </c>
      <c r="X23" s="25">
        <v>0</v>
      </c>
      <c r="Y23" s="27">
        <v>0</v>
      </c>
      <c r="Z23" s="12">
        <f t="shared" si="1"/>
        <v>0</v>
      </c>
      <c r="AA23" s="27">
        <v>0</v>
      </c>
      <c r="AB23" s="27">
        <v>0</v>
      </c>
      <c r="AC23" s="11">
        <f t="shared" si="2"/>
        <v>0</v>
      </c>
      <c r="AD23" s="29">
        <v>42426.925694444442</v>
      </c>
      <c r="AE23" s="29">
        <v>42426.925694444442</v>
      </c>
      <c r="AF23" s="29">
        <v>42426.925694444442</v>
      </c>
      <c r="AG23" s="35">
        <f t="shared" si="3"/>
        <v>0</v>
      </c>
      <c r="AH23" s="27"/>
      <c r="AI23" s="25" t="s">
        <v>82</v>
      </c>
      <c r="AJ23" s="25" t="s">
        <v>141</v>
      </c>
      <c r="AK23" s="26"/>
    </row>
    <row r="24" spans="1:37" s="38" customFormat="1" ht="54" customHeight="1" x14ac:dyDescent="0.2">
      <c r="A24" s="11">
        <v>14</v>
      </c>
      <c r="B24" s="25" t="s">
        <v>45</v>
      </c>
      <c r="C24" s="25" t="s">
        <v>178</v>
      </c>
      <c r="D24" s="27" t="s">
        <v>46</v>
      </c>
      <c r="E24" s="25">
        <v>10</v>
      </c>
      <c r="F24" s="25" t="s">
        <v>179</v>
      </c>
      <c r="G24" s="27">
        <v>1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1</v>
      </c>
      <c r="O24" s="27">
        <v>0</v>
      </c>
      <c r="P24" s="27">
        <v>0</v>
      </c>
      <c r="Q24" s="11">
        <f t="shared" si="0"/>
        <v>1</v>
      </c>
      <c r="R24" s="27">
        <v>0</v>
      </c>
      <c r="S24" s="27">
        <v>0</v>
      </c>
      <c r="T24" s="27">
        <v>0</v>
      </c>
      <c r="U24" s="27">
        <v>4</v>
      </c>
      <c r="V24" s="27">
        <v>135</v>
      </c>
      <c r="W24" s="25">
        <v>135</v>
      </c>
      <c r="X24" s="25">
        <v>0</v>
      </c>
      <c r="Y24" s="27">
        <v>0</v>
      </c>
      <c r="Z24" s="12">
        <f t="shared" si="1"/>
        <v>139</v>
      </c>
      <c r="AA24" s="27">
        <v>0</v>
      </c>
      <c r="AB24" s="27">
        <v>0</v>
      </c>
      <c r="AC24" s="11">
        <f t="shared" si="2"/>
        <v>139</v>
      </c>
      <c r="AD24" s="29">
        <v>42427.21875</v>
      </c>
      <c r="AE24" s="29">
        <v>42427.416666666664</v>
      </c>
      <c r="AF24" s="29">
        <v>42427.416666666664</v>
      </c>
      <c r="AG24" s="35">
        <f t="shared" si="3"/>
        <v>0.19791666666424135</v>
      </c>
      <c r="AH24" s="27"/>
      <c r="AI24" s="25" t="s">
        <v>82</v>
      </c>
      <c r="AJ24" s="25" t="s">
        <v>142</v>
      </c>
      <c r="AK24" s="26"/>
    </row>
    <row r="25" spans="1:37" s="38" customFormat="1" ht="46.5" customHeight="1" x14ac:dyDescent="0.2">
      <c r="A25" s="11">
        <v>15</v>
      </c>
      <c r="B25" s="25" t="s">
        <v>45</v>
      </c>
      <c r="C25" s="25" t="s">
        <v>180</v>
      </c>
      <c r="D25" s="27" t="s">
        <v>46</v>
      </c>
      <c r="E25" s="25">
        <v>10</v>
      </c>
      <c r="F25" s="25" t="s">
        <v>181</v>
      </c>
      <c r="G25" s="27">
        <v>1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1</v>
      </c>
      <c r="O25" s="27">
        <v>0</v>
      </c>
      <c r="P25" s="27">
        <v>0</v>
      </c>
      <c r="Q25" s="11">
        <f t="shared" si="0"/>
        <v>1</v>
      </c>
      <c r="R25" s="27">
        <v>0</v>
      </c>
      <c r="S25" s="27">
        <v>0</v>
      </c>
      <c r="T25" s="27">
        <v>0</v>
      </c>
      <c r="U25" s="27">
        <v>1</v>
      </c>
      <c r="V25" s="27">
        <v>7</v>
      </c>
      <c r="W25" s="25">
        <v>7</v>
      </c>
      <c r="X25" s="25">
        <v>0</v>
      </c>
      <c r="Y25" s="27">
        <v>0</v>
      </c>
      <c r="Z25" s="12">
        <f t="shared" si="1"/>
        <v>8</v>
      </c>
      <c r="AA25" s="27">
        <v>0</v>
      </c>
      <c r="AB25" s="27">
        <v>0</v>
      </c>
      <c r="AC25" s="11">
        <f t="shared" si="2"/>
        <v>8</v>
      </c>
      <c r="AD25" s="29">
        <v>42427.427083333336</v>
      </c>
      <c r="AE25" s="29">
        <v>42427.506944444445</v>
      </c>
      <c r="AF25" s="29">
        <v>42427.506944444445</v>
      </c>
      <c r="AG25" s="35">
        <f t="shared" si="3"/>
        <v>7.9861111109494232E-2</v>
      </c>
      <c r="AH25" s="27"/>
      <c r="AI25" s="25" t="s">
        <v>82</v>
      </c>
      <c r="AJ25" s="25" t="s">
        <v>182</v>
      </c>
      <c r="AK25" s="26"/>
    </row>
    <row r="26" spans="1:37" s="18" customFormat="1" ht="57.75" customHeight="1" x14ac:dyDescent="0.2">
      <c r="A26" s="11">
        <v>16</v>
      </c>
      <c r="B26" s="11" t="s">
        <v>45</v>
      </c>
      <c r="C26" s="11" t="s">
        <v>160</v>
      </c>
      <c r="D26" s="12" t="s">
        <v>46</v>
      </c>
      <c r="E26" s="11" t="s">
        <v>157</v>
      </c>
      <c r="F26" s="11" t="s">
        <v>158</v>
      </c>
      <c r="G26" s="12">
        <v>0</v>
      </c>
      <c r="H26" s="12">
        <v>0</v>
      </c>
      <c r="I26" s="12">
        <v>0</v>
      </c>
      <c r="J26" s="12">
        <v>0</v>
      </c>
      <c r="K26" s="12">
        <v>1</v>
      </c>
      <c r="L26" s="12">
        <v>0</v>
      </c>
      <c r="M26" s="12">
        <v>0</v>
      </c>
      <c r="N26" s="12">
        <v>0</v>
      </c>
      <c r="O26" s="12">
        <v>1</v>
      </c>
      <c r="P26" s="12">
        <v>0</v>
      </c>
      <c r="Q26" s="11">
        <f t="shared" si="0"/>
        <v>2</v>
      </c>
      <c r="R26" s="12">
        <v>0</v>
      </c>
      <c r="S26" s="12">
        <v>0</v>
      </c>
      <c r="T26" s="12">
        <v>3</v>
      </c>
      <c r="U26" s="12">
        <v>13</v>
      </c>
      <c r="V26" s="12">
        <v>526</v>
      </c>
      <c r="W26" s="11">
        <v>526</v>
      </c>
      <c r="X26" s="11">
        <v>0</v>
      </c>
      <c r="Y26" s="12">
        <v>0</v>
      </c>
      <c r="Z26" s="12">
        <f t="shared" si="1"/>
        <v>542</v>
      </c>
      <c r="AA26" s="12">
        <v>0</v>
      </c>
      <c r="AB26" s="12">
        <v>0</v>
      </c>
      <c r="AC26" s="11">
        <f t="shared" si="2"/>
        <v>542</v>
      </c>
      <c r="AD26" s="13">
        <v>42430.559027777781</v>
      </c>
      <c r="AE26" s="13">
        <v>42430.5625</v>
      </c>
      <c r="AF26" s="13">
        <v>42430.5625</v>
      </c>
      <c r="AG26" s="35">
        <f t="shared" si="3"/>
        <v>3.4722222189884633E-3</v>
      </c>
      <c r="AH26" s="12"/>
      <c r="AI26" s="11" t="s">
        <v>82</v>
      </c>
      <c r="AJ26" s="11" t="s">
        <v>159</v>
      </c>
      <c r="AK26" s="16"/>
    </row>
    <row r="27" spans="1:37" s="38" customFormat="1" ht="38.25" x14ac:dyDescent="0.2">
      <c r="A27" s="11">
        <v>17</v>
      </c>
      <c r="B27" s="25" t="s">
        <v>45</v>
      </c>
      <c r="C27" s="25" t="s">
        <v>318</v>
      </c>
      <c r="D27" s="27" t="s">
        <v>46</v>
      </c>
      <c r="E27" s="25">
        <v>0.4</v>
      </c>
      <c r="F27" s="25" t="s">
        <v>319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1</v>
      </c>
      <c r="O27" s="27">
        <v>0</v>
      </c>
      <c r="P27" s="27">
        <v>0</v>
      </c>
      <c r="Q27" s="11">
        <f t="shared" si="0"/>
        <v>1</v>
      </c>
      <c r="R27" s="27">
        <v>0</v>
      </c>
      <c r="S27" s="27">
        <v>0</v>
      </c>
      <c r="T27" s="27">
        <v>0</v>
      </c>
      <c r="U27" s="27">
        <v>0</v>
      </c>
      <c r="V27" s="27">
        <v>1</v>
      </c>
      <c r="W27" s="25">
        <v>1</v>
      </c>
      <c r="X27" s="25">
        <v>0</v>
      </c>
      <c r="Y27" s="27">
        <v>0</v>
      </c>
      <c r="Z27" s="12">
        <f t="shared" si="1"/>
        <v>1</v>
      </c>
      <c r="AA27" s="27">
        <v>0</v>
      </c>
      <c r="AB27" s="27">
        <v>0</v>
      </c>
      <c r="AC27" s="11">
        <f t="shared" si="2"/>
        <v>1</v>
      </c>
      <c r="AD27" s="29">
        <v>42438.451388888891</v>
      </c>
      <c r="AE27" s="29">
        <v>42438.479166666664</v>
      </c>
      <c r="AF27" s="29">
        <v>42438.479166666664</v>
      </c>
      <c r="AG27" s="35">
        <f t="shared" si="3"/>
        <v>2.7777777773735579E-2</v>
      </c>
      <c r="AH27" s="27"/>
      <c r="AI27" s="25" t="s">
        <v>135</v>
      </c>
      <c r="AJ27" s="25" t="s">
        <v>170</v>
      </c>
      <c r="AK27" s="26"/>
    </row>
    <row r="28" spans="1:37" s="9" customFormat="1" ht="48" customHeight="1" x14ac:dyDescent="0.2">
      <c r="A28" s="11">
        <v>18</v>
      </c>
      <c r="B28" s="25" t="s">
        <v>45</v>
      </c>
      <c r="C28" s="25" t="s">
        <v>320</v>
      </c>
      <c r="D28" s="27" t="s">
        <v>46</v>
      </c>
      <c r="E28" s="25">
        <v>0.4</v>
      </c>
      <c r="F28" s="25" t="s">
        <v>321</v>
      </c>
      <c r="G28" s="27">
        <v>1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1</v>
      </c>
      <c r="O28" s="27">
        <v>0</v>
      </c>
      <c r="P28" s="27">
        <v>0</v>
      </c>
      <c r="Q28" s="11">
        <f t="shared" si="0"/>
        <v>1</v>
      </c>
      <c r="R28" s="27">
        <v>0</v>
      </c>
      <c r="S28" s="27">
        <v>0</v>
      </c>
      <c r="T28" s="27">
        <v>0</v>
      </c>
      <c r="U28" s="27">
        <v>0</v>
      </c>
      <c r="V28" s="27">
        <v>17</v>
      </c>
      <c r="W28" s="25">
        <v>0</v>
      </c>
      <c r="X28" s="25">
        <v>0</v>
      </c>
      <c r="Y28" s="27">
        <v>0</v>
      </c>
      <c r="Z28" s="12">
        <f t="shared" si="1"/>
        <v>17</v>
      </c>
      <c r="AA28" s="27">
        <v>0</v>
      </c>
      <c r="AB28" s="27">
        <v>0</v>
      </c>
      <c r="AC28" s="11">
        <f t="shared" si="2"/>
        <v>17</v>
      </c>
      <c r="AD28" s="29">
        <v>42439.625</v>
      </c>
      <c r="AE28" s="29">
        <v>42439.690972222219</v>
      </c>
      <c r="AF28" s="29">
        <v>42439.690972222219</v>
      </c>
      <c r="AG28" s="35">
        <f t="shared" si="3"/>
        <v>6.5972222218988463E-2</v>
      </c>
      <c r="AH28" s="27"/>
      <c r="AI28" s="25" t="s">
        <v>135</v>
      </c>
      <c r="AJ28" s="25" t="s">
        <v>322</v>
      </c>
      <c r="AK28" s="26"/>
    </row>
    <row r="29" spans="1:37" s="38" customFormat="1" ht="62.25" customHeight="1" x14ac:dyDescent="0.2">
      <c r="A29" s="11">
        <v>19</v>
      </c>
      <c r="B29" s="25" t="s">
        <v>45</v>
      </c>
      <c r="C29" s="25" t="s">
        <v>183</v>
      </c>
      <c r="D29" s="27" t="s">
        <v>46</v>
      </c>
      <c r="E29" s="25">
        <v>0.4</v>
      </c>
      <c r="F29" s="25" t="s">
        <v>184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1</v>
      </c>
      <c r="O29" s="27">
        <v>0</v>
      </c>
      <c r="P29" s="27">
        <v>0</v>
      </c>
      <c r="Q29" s="11">
        <f t="shared" si="0"/>
        <v>1</v>
      </c>
      <c r="R29" s="27">
        <v>0</v>
      </c>
      <c r="S29" s="27">
        <v>0</v>
      </c>
      <c r="T29" s="27">
        <v>0</v>
      </c>
      <c r="U29" s="27">
        <v>0</v>
      </c>
      <c r="V29" s="27">
        <v>1</v>
      </c>
      <c r="W29" s="25">
        <v>1</v>
      </c>
      <c r="X29" s="25">
        <v>0</v>
      </c>
      <c r="Y29" s="27">
        <v>0</v>
      </c>
      <c r="Z29" s="12">
        <f t="shared" si="1"/>
        <v>1</v>
      </c>
      <c r="AA29" s="27">
        <v>0</v>
      </c>
      <c r="AB29" s="27">
        <v>0</v>
      </c>
      <c r="AC29" s="11">
        <f t="shared" si="2"/>
        <v>1</v>
      </c>
      <c r="AD29" s="29">
        <v>42442.958333333336</v>
      </c>
      <c r="AE29" s="29">
        <v>42442.993055555555</v>
      </c>
      <c r="AF29" s="29">
        <v>42442.993055555555</v>
      </c>
      <c r="AG29" s="35">
        <f t="shared" si="3"/>
        <v>3.4722222218988463E-2</v>
      </c>
      <c r="AH29" s="27"/>
      <c r="AI29" s="25" t="s">
        <v>185</v>
      </c>
      <c r="AJ29" s="25" t="s">
        <v>186</v>
      </c>
      <c r="AK29" s="26"/>
    </row>
    <row r="30" spans="1:37" s="38" customFormat="1" ht="76.5" x14ac:dyDescent="0.2">
      <c r="A30" s="11">
        <v>20</v>
      </c>
      <c r="B30" s="25" t="s">
        <v>45</v>
      </c>
      <c r="C30" s="25" t="s">
        <v>195</v>
      </c>
      <c r="D30" s="27" t="s">
        <v>46</v>
      </c>
      <c r="E30" s="25">
        <v>10</v>
      </c>
      <c r="F30" s="25" t="s">
        <v>315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1</v>
      </c>
      <c r="M30" s="27">
        <v>0</v>
      </c>
      <c r="N30" s="27">
        <v>1</v>
      </c>
      <c r="O30" s="27">
        <v>0</v>
      </c>
      <c r="P30" s="27">
        <v>0</v>
      </c>
      <c r="Q30" s="11">
        <f t="shared" si="0"/>
        <v>2</v>
      </c>
      <c r="R30" s="27">
        <v>0</v>
      </c>
      <c r="S30" s="27">
        <v>0</v>
      </c>
      <c r="T30" s="27">
        <v>2</v>
      </c>
      <c r="U30" s="27">
        <v>0</v>
      </c>
      <c r="V30" s="27">
        <v>248</v>
      </c>
      <c r="W30" s="25">
        <v>248</v>
      </c>
      <c r="X30" s="25">
        <v>0</v>
      </c>
      <c r="Y30" s="27">
        <v>0</v>
      </c>
      <c r="Z30" s="12">
        <f t="shared" si="1"/>
        <v>250</v>
      </c>
      <c r="AA30" s="27">
        <v>0</v>
      </c>
      <c r="AB30" s="27">
        <v>0</v>
      </c>
      <c r="AC30" s="11">
        <f t="shared" si="2"/>
        <v>250</v>
      </c>
      <c r="AD30" s="29">
        <v>42449.14166666667</v>
      </c>
      <c r="AE30" s="29">
        <v>42449.225694444445</v>
      </c>
      <c r="AF30" s="29">
        <v>42449.225694444445</v>
      </c>
      <c r="AG30" s="35">
        <f t="shared" si="3"/>
        <v>8.4027777775190771E-2</v>
      </c>
      <c r="AH30" s="27"/>
      <c r="AI30" s="25" t="s">
        <v>82</v>
      </c>
      <c r="AJ30" s="25" t="s">
        <v>196</v>
      </c>
      <c r="AK30" s="26"/>
    </row>
    <row r="31" spans="1:37" s="38" customFormat="1" ht="63.75" x14ac:dyDescent="0.2">
      <c r="A31" s="11">
        <v>21</v>
      </c>
      <c r="B31" s="25" t="s">
        <v>45</v>
      </c>
      <c r="C31" s="25" t="s">
        <v>197</v>
      </c>
      <c r="D31" s="27" t="s">
        <v>54</v>
      </c>
      <c r="E31" s="25">
        <v>0.4</v>
      </c>
      <c r="F31" s="25" t="s">
        <v>198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1</v>
      </c>
      <c r="O31" s="27">
        <v>0</v>
      </c>
      <c r="P31" s="27">
        <v>0</v>
      </c>
      <c r="Q31" s="11">
        <f t="shared" si="0"/>
        <v>1</v>
      </c>
      <c r="R31" s="27">
        <v>0</v>
      </c>
      <c r="S31" s="27">
        <v>0</v>
      </c>
      <c r="T31" s="27">
        <v>0</v>
      </c>
      <c r="U31" s="27">
        <v>0</v>
      </c>
      <c r="V31" s="27">
        <v>41</v>
      </c>
      <c r="W31" s="25">
        <v>41</v>
      </c>
      <c r="X31" s="25">
        <v>0</v>
      </c>
      <c r="Y31" s="27">
        <v>0</v>
      </c>
      <c r="Z31" s="12">
        <f t="shared" si="1"/>
        <v>41</v>
      </c>
      <c r="AA31" s="27">
        <v>0</v>
      </c>
      <c r="AB31" s="27">
        <v>0</v>
      </c>
      <c r="AC31" s="11">
        <f t="shared" si="2"/>
        <v>41</v>
      </c>
      <c r="AD31" s="29">
        <v>42449.350694444445</v>
      </c>
      <c r="AE31" s="29">
        <v>42449.395833333336</v>
      </c>
      <c r="AF31" s="29">
        <v>42449.395833333336</v>
      </c>
      <c r="AG31" s="35">
        <f t="shared" si="3"/>
        <v>4.5138888890505768E-2</v>
      </c>
      <c r="AH31" s="27"/>
      <c r="AI31" s="25" t="s">
        <v>82</v>
      </c>
      <c r="AJ31" s="25" t="s">
        <v>199</v>
      </c>
      <c r="AK31" s="26"/>
    </row>
    <row r="32" spans="1:37" s="38" customFormat="1" ht="85.5" customHeight="1" x14ac:dyDescent="0.2">
      <c r="A32" s="11">
        <v>22</v>
      </c>
      <c r="B32" s="25" t="s">
        <v>45</v>
      </c>
      <c r="C32" s="25" t="s">
        <v>323</v>
      </c>
      <c r="D32" s="27" t="s">
        <v>54</v>
      </c>
      <c r="E32" s="25">
        <v>10</v>
      </c>
      <c r="F32" s="25" t="s">
        <v>200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1</v>
      </c>
      <c r="M32" s="27">
        <v>0</v>
      </c>
      <c r="N32" s="27">
        <v>1</v>
      </c>
      <c r="O32" s="27">
        <v>0</v>
      </c>
      <c r="P32" s="27">
        <v>0</v>
      </c>
      <c r="Q32" s="11">
        <f t="shared" si="0"/>
        <v>2</v>
      </c>
      <c r="R32" s="27">
        <v>0</v>
      </c>
      <c r="S32" s="27">
        <v>0</v>
      </c>
      <c r="T32" s="27">
        <v>8</v>
      </c>
      <c r="U32" s="27">
        <v>0</v>
      </c>
      <c r="V32" s="27">
        <v>101</v>
      </c>
      <c r="W32" s="25">
        <v>101</v>
      </c>
      <c r="X32" s="25">
        <v>0</v>
      </c>
      <c r="Y32" s="27">
        <v>0</v>
      </c>
      <c r="Z32" s="12">
        <f t="shared" si="1"/>
        <v>109</v>
      </c>
      <c r="AA32" s="27">
        <v>0</v>
      </c>
      <c r="AB32" s="27">
        <v>0</v>
      </c>
      <c r="AC32" s="11">
        <f t="shared" si="2"/>
        <v>109</v>
      </c>
      <c r="AD32" s="29">
        <v>42449.5</v>
      </c>
      <c r="AE32" s="29">
        <v>42449.557638888888</v>
      </c>
      <c r="AF32" s="29">
        <v>42449.684027777781</v>
      </c>
      <c r="AG32" s="35">
        <f t="shared" si="3"/>
        <v>0.18402777778101154</v>
      </c>
      <c r="AH32" s="27"/>
      <c r="AI32" s="25" t="s">
        <v>82</v>
      </c>
      <c r="AJ32" s="25" t="s">
        <v>201</v>
      </c>
      <c r="AK32" s="26"/>
    </row>
    <row r="33" spans="1:37" s="38" customFormat="1" ht="114.75" x14ac:dyDescent="0.2">
      <c r="A33" s="11">
        <v>23</v>
      </c>
      <c r="B33" s="25" t="s">
        <v>45</v>
      </c>
      <c r="C33" s="25" t="s">
        <v>202</v>
      </c>
      <c r="D33" s="27" t="s">
        <v>46</v>
      </c>
      <c r="E33" s="25">
        <v>0.4</v>
      </c>
      <c r="F33" s="25" t="s">
        <v>203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1</v>
      </c>
      <c r="O33" s="27">
        <v>0</v>
      </c>
      <c r="P33" s="27">
        <v>0</v>
      </c>
      <c r="Q33" s="11">
        <f t="shared" si="0"/>
        <v>1</v>
      </c>
      <c r="R33" s="27">
        <v>0</v>
      </c>
      <c r="S33" s="27">
        <v>0</v>
      </c>
      <c r="T33" s="27">
        <v>0</v>
      </c>
      <c r="U33" s="27">
        <v>0</v>
      </c>
      <c r="V33" s="27">
        <v>31</v>
      </c>
      <c r="W33" s="25">
        <v>31</v>
      </c>
      <c r="X33" s="25">
        <v>0</v>
      </c>
      <c r="Y33" s="27">
        <v>0</v>
      </c>
      <c r="Z33" s="12">
        <f t="shared" si="1"/>
        <v>31</v>
      </c>
      <c r="AA33" s="27">
        <v>0</v>
      </c>
      <c r="AB33" s="27">
        <v>0</v>
      </c>
      <c r="AC33" s="11">
        <f t="shared" si="2"/>
        <v>31</v>
      </c>
      <c r="AD33" s="29">
        <v>42449.729166666664</v>
      </c>
      <c r="AE33" s="29">
        <v>42449.826388888891</v>
      </c>
      <c r="AF33" s="29">
        <v>42449.826388888891</v>
      </c>
      <c r="AG33" s="35">
        <f t="shared" si="3"/>
        <v>9.7222222226264421E-2</v>
      </c>
      <c r="AH33" s="27"/>
      <c r="AI33" s="25" t="s">
        <v>135</v>
      </c>
      <c r="AJ33" s="25" t="s">
        <v>204</v>
      </c>
      <c r="AK33" s="26"/>
    </row>
    <row r="34" spans="1:37" s="18" customFormat="1" ht="38.25" x14ac:dyDescent="0.2">
      <c r="A34" s="11">
        <v>24</v>
      </c>
      <c r="B34" s="11" t="s">
        <v>45</v>
      </c>
      <c r="C34" s="11" t="s">
        <v>279</v>
      </c>
      <c r="D34" s="12" t="s">
        <v>46</v>
      </c>
      <c r="E34" s="11">
        <v>10</v>
      </c>
      <c r="F34" s="11" t="s">
        <v>280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1">
        <f t="shared" si="0"/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1">
        <v>0</v>
      </c>
      <c r="X34" s="11">
        <v>0</v>
      </c>
      <c r="Y34" s="12">
        <v>0</v>
      </c>
      <c r="Z34" s="12">
        <f t="shared" si="1"/>
        <v>0</v>
      </c>
      <c r="AA34" s="12">
        <v>0</v>
      </c>
      <c r="AB34" s="12">
        <v>0</v>
      </c>
      <c r="AC34" s="11">
        <f t="shared" si="2"/>
        <v>0</v>
      </c>
      <c r="AD34" s="13">
        <v>42455.064583333333</v>
      </c>
      <c r="AE34" s="13">
        <v>42455.118750000001</v>
      </c>
      <c r="AF34" s="13">
        <v>42455.118750000001</v>
      </c>
      <c r="AG34" s="35">
        <f t="shared" si="3"/>
        <v>5.4166666668606922E-2</v>
      </c>
      <c r="AH34" s="12"/>
      <c r="AI34" s="11" t="s">
        <v>82</v>
      </c>
      <c r="AJ34" s="11" t="s">
        <v>243</v>
      </c>
    </row>
    <row r="35" spans="1:37" s="18" customFormat="1" ht="38.25" x14ac:dyDescent="0.2">
      <c r="A35" s="11">
        <v>25</v>
      </c>
      <c r="B35" s="11" t="s">
        <v>45</v>
      </c>
      <c r="C35" s="11" t="s">
        <v>281</v>
      </c>
      <c r="D35" s="12" t="s">
        <v>54</v>
      </c>
      <c r="E35" s="11">
        <v>10</v>
      </c>
      <c r="F35" s="11" t="s">
        <v>282</v>
      </c>
      <c r="G35" s="12">
        <v>1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1</v>
      </c>
      <c r="O35" s="12">
        <v>0</v>
      </c>
      <c r="P35" s="12">
        <v>0</v>
      </c>
      <c r="Q35" s="11">
        <f t="shared" si="0"/>
        <v>1</v>
      </c>
      <c r="R35" s="12">
        <v>0</v>
      </c>
      <c r="S35" s="12">
        <v>0</v>
      </c>
      <c r="T35" s="12">
        <v>0</v>
      </c>
      <c r="U35" s="12">
        <v>3</v>
      </c>
      <c r="V35" s="12">
        <v>27</v>
      </c>
      <c r="W35" s="11">
        <v>27</v>
      </c>
      <c r="X35" s="11">
        <v>0</v>
      </c>
      <c r="Y35" s="12">
        <v>0</v>
      </c>
      <c r="Z35" s="12">
        <f t="shared" si="1"/>
        <v>30</v>
      </c>
      <c r="AA35" s="12">
        <v>0</v>
      </c>
      <c r="AB35" s="12">
        <v>0</v>
      </c>
      <c r="AC35" s="11">
        <f t="shared" si="2"/>
        <v>30</v>
      </c>
      <c r="AD35" s="13">
        <v>42455.067361111112</v>
      </c>
      <c r="AE35" s="13">
        <v>42455.081250000003</v>
      </c>
      <c r="AF35" s="13">
        <v>42455.081250000003</v>
      </c>
      <c r="AG35" s="35">
        <f t="shared" si="3"/>
        <v>1.3888888890505768E-2</v>
      </c>
      <c r="AH35" s="12"/>
      <c r="AI35" s="11" t="s">
        <v>82</v>
      </c>
      <c r="AJ35" s="11" t="s">
        <v>244</v>
      </c>
    </row>
    <row r="36" spans="1:37" s="18" customFormat="1" ht="38.25" x14ac:dyDescent="0.2">
      <c r="A36" s="11">
        <v>26</v>
      </c>
      <c r="B36" s="11" t="s">
        <v>45</v>
      </c>
      <c r="C36" s="11" t="s">
        <v>283</v>
      </c>
      <c r="D36" s="12" t="s">
        <v>46</v>
      </c>
      <c r="E36" s="11">
        <v>10</v>
      </c>
      <c r="F36" s="11" t="s">
        <v>312</v>
      </c>
      <c r="G36" s="12">
        <v>1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1</v>
      </c>
      <c r="O36" s="12">
        <v>0</v>
      </c>
      <c r="P36" s="12">
        <v>0</v>
      </c>
      <c r="Q36" s="11">
        <f t="shared" si="0"/>
        <v>1</v>
      </c>
      <c r="R36" s="12">
        <v>0</v>
      </c>
      <c r="S36" s="12">
        <v>0</v>
      </c>
      <c r="T36" s="12">
        <v>0</v>
      </c>
      <c r="U36" s="12">
        <v>0</v>
      </c>
      <c r="V36" s="12">
        <v>177</v>
      </c>
      <c r="W36" s="11">
        <v>177</v>
      </c>
      <c r="X36" s="11">
        <v>0</v>
      </c>
      <c r="Y36" s="12">
        <v>0</v>
      </c>
      <c r="Z36" s="12">
        <f t="shared" si="1"/>
        <v>177</v>
      </c>
      <c r="AA36" s="12">
        <v>0</v>
      </c>
      <c r="AB36" s="12">
        <v>0</v>
      </c>
      <c r="AC36" s="11">
        <f t="shared" si="2"/>
        <v>177</v>
      </c>
      <c r="AD36" s="13">
        <v>42458.642361111109</v>
      </c>
      <c r="AE36" s="13">
        <v>42458.732638888891</v>
      </c>
      <c r="AF36" s="13">
        <v>42458.732638888891</v>
      </c>
      <c r="AG36" s="35">
        <f t="shared" si="3"/>
        <v>9.0277777781011537E-2</v>
      </c>
      <c r="AH36" s="12"/>
      <c r="AI36" s="11" t="s">
        <v>82</v>
      </c>
      <c r="AJ36" s="11" t="s">
        <v>260</v>
      </c>
    </row>
    <row r="37" spans="1:37" s="18" customFormat="1" ht="38.25" x14ac:dyDescent="0.2">
      <c r="A37" s="11">
        <v>27</v>
      </c>
      <c r="B37" s="11" t="s">
        <v>45</v>
      </c>
      <c r="C37" s="11" t="s">
        <v>284</v>
      </c>
      <c r="D37" s="12" t="s">
        <v>46</v>
      </c>
      <c r="E37" s="11">
        <v>6</v>
      </c>
      <c r="F37" s="11" t="s">
        <v>285</v>
      </c>
      <c r="G37" s="12">
        <v>1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1</v>
      </c>
      <c r="O37" s="12">
        <v>0</v>
      </c>
      <c r="P37" s="12">
        <v>0</v>
      </c>
      <c r="Q37" s="11">
        <f t="shared" si="0"/>
        <v>1</v>
      </c>
      <c r="R37" s="12">
        <v>0</v>
      </c>
      <c r="S37" s="12">
        <v>0</v>
      </c>
      <c r="T37" s="12">
        <v>0</v>
      </c>
      <c r="U37" s="12">
        <v>0</v>
      </c>
      <c r="V37" s="12">
        <v>163</v>
      </c>
      <c r="W37" s="11">
        <v>163</v>
      </c>
      <c r="X37" s="11">
        <v>0</v>
      </c>
      <c r="Y37" s="12">
        <v>0</v>
      </c>
      <c r="Z37" s="12">
        <f t="shared" si="1"/>
        <v>163</v>
      </c>
      <c r="AA37" s="12">
        <v>0</v>
      </c>
      <c r="AB37" s="12">
        <v>0</v>
      </c>
      <c r="AC37" s="11">
        <f t="shared" si="2"/>
        <v>163</v>
      </c>
      <c r="AD37" s="13">
        <v>42458.826388888891</v>
      </c>
      <c r="AE37" s="13">
        <v>42458.965277777781</v>
      </c>
      <c r="AF37" s="13">
        <v>42458.965277777781</v>
      </c>
      <c r="AG37" s="35">
        <f t="shared" si="3"/>
        <v>0.13888888889050577</v>
      </c>
      <c r="AH37" s="12"/>
      <c r="AI37" s="11" t="s">
        <v>82</v>
      </c>
      <c r="AJ37" s="11" t="s">
        <v>261</v>
      </c>
    </row>
    <row r="38" spans="1:37" s="18" customFormat="1" ht="38.25" x14ac:dyDescent="0.2">
      <c r="A38" s="11">
        <v>28</v>
      </c>
      <c r="B38" s="11" t="s">
        <v>45</v>
      </c>
      <c r="C38" s="74" t="s">
        <v>316</v>
      </c>
      <c r="D38" s="12" t="s">
        <v>46</v>
      </c>
      <c r="E38" s="11">
        <v>0.4</v>
      </c>
      <c r="F38" s="74" t="s">
        <v>317</v>
      </c>
      <c r="G38" s="74">
        <v>1</v>
      </c>
      <c r="H38" s="1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1</v>
      </c>
      <c r="O38" s="21">
        <v>0</v>
      </c>
      <c r="P38" s="21">
        <v>0</v>
      </c>
      <c r="Q38" s="11">
        <f t="shared" si="0"/>
        <v>1</v>
      </c>
      <c r="R38" s="21">
        <v>0</v>
      </c>
      <c r="S38" s="21">
        <v>0</v>
      </c>
      <c r="T38" s="21">
        <v>0</v>
      </c>
      <c r="U38" s="21">
        <v>0</v>
      </c>
      <c r="V38" s="21">
        <v>7</v>
      </c>
      <c r="W38" s="21">
        <v>7</v>
      </c>
      <c r="X38" s="21">
        <v>0</v>
      </c>
      <c r="Y38" s="21">
        <v>0</v>
      </c>
      <c r="Z38" s="12">
        <f t="shared" si="1"/>
        <v>7</v>
      </c>
      <c r="AA38" s="21">
        <v>0</v>
      </c>
      <c r="AB38" s="21">
        <v>0</v>
      </c>
      <c r="AC38" s="11">
        <f t="shared" si="2"/>
        <v>7</v>
      </c>
      <c r="AD38" s="22">
        <v>42460.940972222219</v>
      </c>
      <c r="AE38" s="22">
        <v>42461.972222222219</v>
      </c>
      <c r="AF38" s="22">
        <v>42461.972222222219</v>
      </c>
      <c r="AG38" s="35">
        <f t="shared" si="3"/>
        <v>1.03125</v>
      </c>
      <c r="AH38" s="11"/>
      <c r="AI38" s="11" t="s">
        <v>194</v>
      </c>
      <c r="AJ38" s="75" t="s">
        <v>266</v>
      </c>
    </row>
    <row r="39" spans="1:37" s="18" customFormat="1" ht="39.75" customHeight="1" x14ac:dyDescent="0.2">
      <c r="A39" s="11">
        <v>29</v>
      </c>
      <c r="B39" s="11" t="s">
        <v>45</v>
      </c>
      <c r="C39" s="11" t="s">
        <v>273</v>
      </c>
      <c r="D39" s="11" t="s">
        <v>46</v>
      </c>
      <c r="E39" s="19">
        <v>0.4</v>
      </c>
      <c r="F39" s="11" t="s">
        <v>313</v>
      </c>
      <c r="G39" s="11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1</v>
      </c>
      <c r="O39" s="19">
        <v>0</v>
      </c>
      <c r="P39" s="19">
        <v>0</v>
      </c>
      <c r="Q39" s="11">
        <f t="shared" si="0"/>
        <v>1</v>
      </c>
      <c r="R39" s="19">
        <v>0</v>
      </c>
      <c r="S39" s="19">
        <v>0</v>
      </c>
      <c r="T39" s="19">
        <v>0</v>
      </c>
      <c r="U39" s="19">
        <v>0</v>
      </c>
      <c r="V39" s="19">
        <v>23</v>
      </c>
      <c r="W39" s="19">
        <v>0</v>
      </c>
      <c r="X39" s="19">
        <v>0</v>
      </c>
      <c r="Y39" s="19">
        <v>0</v>
      </c>
      <c r="Z39" s="12">
        <f t="shared" si="1"/>
        <v>23</v>
      </c>
      <c r="AA39" s="19">
        <v>0</v>
      </c>
      <c r="AB39" s="19">
        <v>0</v>
      </c>
      <c r="AC39" s="11">
        <f t="shared" si="2"/>
        <v>23</v>
      </c>
      <c r="AD39" s="24">
        <v>42463.302083333336</v>
      </c>
      <c r="AE39" s="24">
        <v>42463.416666666664</v>
      </c>
      <c r="AF39" s="24">
        <v>42463.416666666664</v>
      </c>
      <c r="AG39" s="35">
        <f t="shared" si="3"/>
        <v>0.11458333332848269</v>
      </c>
      <c r="AH39" s="11"/>
      <c r="AI39" s="19" t="s">
        <v>52</v>
      </c>
      <c r="AJ39" s="11" t="s">
        <v>274</v>
      </c>
    </row>
    <row r="40" spans="1:37" s="38" customFormat="1" ht="51" x14ac:dyDescent="0.2">
      <c r="A40" s="11">
        <v>30</v>
      </c>
      <c r="B40" s="25" t="s">
        <v>45</v>
      </c>
      <c r="C40" s="25" t="s">
        <v>289</v>
      </c>
      <c r="D40" s="27" t="s">
        <v>46</v>
      </c>
      <c r="E40" s="25">
        <v>10</v>
      </c>
      <c r="F40" s="25" t="s">
        <v>314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1</v>
      </c>
      <c r="M40" s="27">
        <v>0</v>
      </c>
      <c r="N40" s="27">
        <v>0</v>
      </c>
      <c r="O40" s="27">
        <v>0</v>
      </c>
      <c r="P40" s="27">
        <v>0</v>
      </c>
      <c r="Q40" s="11">
        <f t="shared" si="0"/>
        <v>1</v>
      </c>
      <c r="R40" s="27">
        <v>0</v>
      </c>
      <c r="S40" s="27">
        <v>0</v>
      </c>
      <c r="T40" s="27">
        <v>0</v>
      </c>
      <c r="U40" s="27">
        <v>0</v>
      </c>
      <c r="V40" s="27">
        <v>868</v>
      </c>
      <c r="W40" s="25">
        <v>868</v>
      </c>
      <c r="X40" s="25">
        <v>0</v>
      </c>
      <c r="Y40" s="27">
        <v>0</v>
      </c>
      <c r="Z40" s="12">
        <f t="shared" si="1"/>
        <v>868</v>
      </c>
      <c r="AA40" s="27">
        <v>0</v>
      </c>
      <c r="AB40" s="27">
        <v>0</v>
      </c>
      <c r="AC40" s="11">
        <f t="shared" si="2"/>
        <v>868</v>
      </c>
      <c r="AD40" s="29">
        <v>42464.916666666664</v>
      </c>
      <c r="AE40" s="29">
        <v>42464.963194444441</v>
      </c>
      <c r="AF40" s="29">
        <v>42464.963194444441</v>
      </c>
      <c r="AG40" s="35">
        <f t="shared" si="3"/>
        <v>4.6527777776645962E-2</v>
      </c>
      <c r="AH40" s="27"/>
      <c r="AI40" s="25" t="s">
        <v>82</v>
      </c>
      <c r="AJ40" s="25" t="s">
        <v>290</v>
      </c>
      <c r="AK40" s="26"/>
    </row>
    <row r="41" spans="1:37" s="38" customFormat="1" ht="38.25" x14ac:dyDescent="0.2">
      <c r="A41" s="11">
        <v>31</v>
      </c>
      <c r="B41" s="25" t="s">
        <v>45</v>
      </c>
      <c r="C41" s="25" t="s">
        <v>297</v>
      </c>
      <c r="D41" s="27" t="s">
        <v>46</v>
      </c>
      <c r="E41" s="25">
        <v>10</v>
      </c>
      <c r="F41" s="25" t="s">
        <v>506</v>
      </c>
      <c r="G41" s="27">
        <v>1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1</v>
      </c>
      <c r="O41" s="27">
        <v>0</v>
      </c>
      <c r="P41" s="27">
        <v>0</v>
      </c>
      <c r="Q41" s="11">
        <f t="shared" si="0"/>
        <v>1</v>
      </c>
      <c r="R41" s="27">
        <v>0</v>
      </c>
      <c r="S41" s="27">
        <v>0</v>
      </c>
      <c r="T41" s="27">
        <v>0</v>
      </c>
      <c r="U41" s="27">
        <v>0</v>
      </c>
      <c r="V41" s="27">
        <v>33</v>
      </c>
      <c r="W41" s="25">
        <v>0</v>
      </c>
      <c r="X41" s="25">
        <v>33</v>
      </c>
      <c r="Y41" s="27">
        <v>0</v>
      </c>
      <c r="Z41" s="12">
        <f t="shared" si="1"/>
        <v>33</v>
      </c>
      <c r="AA41" s="27">
        <v>0</v>
      </c>
      <c r="AB41" s="27">
        <v>0</v>
      </c>
      <c r="AC41" s="11">
        <f t="shared" si="2"/>
        <v>33</v>
      </c>
      <c r="AD41" s="29">
        <v>42466.579861111109</v>
      </c>
      <c r="AE41" s="29">
        <v>42466.722222222219</v>
      </c>
      <c r="AF41" s="29">
        <v>42466.722222222219</v>
      </c>
      <c r="AG41" s="35">
        <f t="shared" si="3"/>
        <v>0.14236111110949423</v>
      </c>
      <c r="AH41" s="27"/>
      <c r="AI41" s="25" t="s">
        <v>82</v>
      </c>
      <c r="AJ41" s="25" t="s">
        <v>298</v>
      </c>
      <c r="AK41" s="26"/>
    </row>
    <row r="42" spans="1:37" s="38" customFormat="1" ht="51" x14ac:dyDescent="0.2">
      <c r="A42" s="11">
        <v>32</v>
      </c>
      <c r="B42" s="25" t="s">
        <v>45</v>
      </c>
      <c r="C42" s="25" t="s">
        <v>305</v>
      </c>
      <c r="D42" s="27" t="s">
        <v>54</v>
      </c>
      <c r="E42" s="25">
        <v>0.4</v>
      </c>
      <c r="F42" s="25" t="s">
        <v>505</v>
      </c>
      <c r="G42" s="27">
        <v>1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1</v>
      </c>
      <c r="O42" s="27">
        <v>0</v>
      </c>
      <c r="P42" s="27">
        <v>0</v>
      </c>
      <c r="Q42" s="11">
        <f t="shared" si="0"/>
        <v>1</v>
      </c>
      <c r="R42" s="27">
        <v>0</v>
      </c>
      <c r="S42" s="27">
        <v>0</v>
      </c>
      <c r="T42" s="27">
        <v>0</v>
      </c>
      <c r="U42" s="27">
        <v>3</v>
      </c>
      <c r="V42" s="27">
        <v>6</v>
      </c>
      <c r="W42" s="25">
        <v>0</v>
      </c>
      <c r="X42" s="25">
        <v>6</v>
      </c>
      <c r="Y42" s="27">
        <v>0</v>
      </c>
      <c r="Z42" s="12">
        <f t="shared" si="1"/>
        <v>9</v>
      </c>
      <c r="AA42" s="27">
        <v>0</v>
      </c>
      <c r="AB42" s="27">
        <v>0</v>
      </c>
      <c r="AC42" s="11">
        <f t="shared" si="2"/>
        <v>9</v>
      </c>
      <c r="AD42" s="41">
        <v>42468.711805555555</v>
      </c>
      <c r="AE42" s="41">
        <v>42468.722222222219</v>
      </c>
      <c r="AF42" s="41">
        <v>42468.722222222219</v>
      </c>
      <c r="AG42" s="35">
        <f t="shared" si="3"/>
        <v>1.0416666664241347E-2</v>
      </c>
      <c r="AH42" s="27"/>
      <c r="AI42" s="25" t="s">
        <v>82</v>
      </c>
      <c r="AJ42" s="25" t="s">
        <v>306</v>
      </c>
      <c r="AK42" s="26"/>
    </row>
    <row r="43" spans="1:37" s="38" customFormat="1" ht="66" customHeight="1" x14ac:dyDescent="0.2">
      <c r="A43" s="11">
        <v>33</v>
      </c>
      <c r="B43" s="25" t="s">
        <v>45</v>
      </c>
      <c r="C43" s="25" t="s">
        <v>307</v>
      </c>
      <c r="D43" s="27" t="s">
        <v>46</v>
      </c>
      <c r="E43" s="25">
        <v>6</v>
      </c>
      <c r="F43" s="25" t="s">
        <v>308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1</v>
      </c>
      <c r="O43" s="27">
        <v>0</v>
      </c>
      <c r="P43" s="27">
        <v>0</v>
      </c>
      <c r="Q43" s="11">
        <f t="shared" ref="Q43:Q73" si="4">SUM(J43:P43)</f>
        <v>1</v>
      </c>
      <c r="R43" s="27">
        <v>0</v>
      </c>
      <c r="S43" s="27">
        <v>0</v>
      </c>
      <c r="T43" s="27">
        <v>0</v>
      </c>
      <c r="U43" s="27">
        <v>0</v>
      </c>
      <c r="V43" s="27">
        <v>202</v>
      </c>
      <c r="W43" s="25">
        <v>0</v>
      </c>
      <c r="X43" s="25">
        <v>202</v>
      </c>
      <c r="Y43" s="27">
        <v>0</v>
      </c>
      <c r="Z43" s="12">
        <f t="shared" ref="Z43:Z73" si="5">SUM(R43:V43)</f>
        <v>202</v>
      </c>
      <c r="AA43" s="27">
        <v>0</v>
      </c>
      <c r="AB43" s="27">
        <v>0</v>
      </c>
      <c r="AC43" s="11">
        <f t="shared" ref="AC43:AC73" si="6">SUM(Z43:AB43)</f>
        <v>202</v>
      </c>
      <c r="AD43" s="41">
        <v>42470.472222222219</v>
      </c>
      <c r="AE43" s="41">
        <v>42470.694444444445</v>
      </c>
      <c r="AF43" s="41">
        <v>42470.694444444445</v>
      </c>
      <c r="AG43" s="35">
        <f t="shared" ref="AG43:AG73" si="7">AF43-AD43</f>
        <v>0.22222222222626442</v>
      </c>
      <c r="AH43" s="27"/>
      <c r="AI43" s="25" t="s">
        <v>82</v>
      </c>
      <c r="AJ43" s="25" t="s">
        <v>309</v>
      </c>
      <c r="AK43" s="26"/>
    </row>
    <row r="44" spans="1:37" s="18" customFormat="1" ht="47.25" customHeight="1" x14ac:dyDescent="0.2">
      <c r="A44" s="11">
        <v>34</v>
      </c>
      <c r="B44" s="11" t="s">
        <v>45</v>
      </c>
      <c r="C44" s="11" t="s">
        <v>329</v>
      </c>
      <c r="D44" s="12" t="s">
        <v>46</v>
      </c>
      <c r="E44" s="11">
        <v>0.4</v>
      </c>
      <c r="F44" s="11" t="s">
        <v>504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1</v>
      </c>
      <c r="O44" s="12">
        <v>0</v>
      </c>
      <c r="P44" s="12">
        <v>0</v>
      </c>
      <c r="Q44" s="11">
        <f t="shared" si="4"/>
        <v>1</v>
      </c>
      <c r="R44" s="12">
        <v>0</v>
      </c>
      <c r="S44" s="12">
        <v>0</v>
      </c>
      <c r="T44" s="12">
        <v>0</v>
      </c>
      <c r="U44" s="12">
        <v>0</v>
      </c>
      <c r="V44" s="12">
        <v>6</v>
      </c>
      <c r="W44" s="11">
        <v>0</v>
      </c>
      <c r="X44" s="11">
        <v>0</v>
      </c>
      <c r="Y44" s="12">
        <v>0</v>
      </c>
      <c r="Z44" s="12">
        <f t="shared" si="5"/>
        <v>6</v>
      </c>
      <c r="AA44" s="12">
        <v>0</v>
      </c>
      <c r="AB44" s="12">
        <v>0</v>
      </c>
      <c r="AC44" s="11">
        <f t="shared" si="6"/>
        <v>6</v>
      </c>
      <c r="AD44" s="13">
        <v>42473.75</v>
      </c>
      <c r="AE44" s="13">
        <v>42473.8125</v>
      </c>
      <c r="AF44" s="13">
        <v>42473.8125</v>
      </c>
      <c r="AG44" s="35">
        <f t="shared" si="7"/>
        <v>6.25E-2</v>
      </c>
      <c r="AH44" s="12"/>
      <c r="AI44" s="11" t="s">
        <v>135</v>
      </c>
      <c r="AJ44" s="11" t="s">
        <v>330</v>
      </c>
      <c r="AK44" s="16"/>
    </row>
    <row r="45" spans="1:37" s="38" customFormat="1" ht="76.5" x14ac:dyDescent="0.2">
      <c r="A45" s="11">
        <v>35</v>
      </c>
      <c r="B45" s="25" t="s">
        <v>45</v>
      </c>
      <c r="C45" s="25" t="s">
        <v>351</v>
      </c>
      <c r="D45" s="27" t="s">
        <v>46</v>
      </c>
      <c r="E45" s="25">
        <v>0.4</v>
      </c>
      <c r="F45" s="25" t="s">
        <v>711</v>
      </c>
      <c r="G45" s="27">
        <v>1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1</v>
      </c>
      <c r="O45" s="27">
        <v>0</v>
      </c>
      <c r="P45" s="27">
        <v>0</v>
      </c>
      <c r="Q45" s="11">
        <f t="shared" si="4"/>
        <v>1</v>
      </c>
      <c r="R45" s="27">
        <v>0</v>
      </c>
      <c r="S45" s="27">
        <v>0</v>
      </c>
      <c r="T45" s="27">
        <v>0</v>
      </c>
      <c r="U45" s="27">
        <v>0</v>
      </c>
      <c r="V45" s="27">
        <v>2</v>
      </c>
      <c r="W45" s="25">
        <v>2</v>
      </c>
      <c r="X45" s="25">
        <v>0</v>
      </c>
      <c r="Y45" s="27">
        <v>0</v>
      </c>
      <c r="Z45" s="12">
        <f t="shared" si="5"/>
        <v>2</v>
      </c>
      <c r="AA45" s="27">
        <v>0</v>
      </c>
      <c r="AB45" s="27">
        <v>0</v>
      </c>
      <c r="AC45" s="11">
        <f t="shared" si="6"/>
        <v>2</v>
      </c>
      <c r="AD45" s="29">
        <v>42475.576388888891</v>
      </c>
      <c r="AE45" s="29">
        <v>42481.645833333336</v>
      </c>
      <c r="AF45" s="29">
        <v>42475.708333333336</v>
      </c>
      <c r="AG45" s="35">
        <f t="shared" si="7"/>
        <v>0.13194444444525288</v>
      </c>
      <c r="AH45" s="27"/>
      <c r="AI45" s="25" t="s">
        <v>135</v>
      </c>
      <c r="AJ45" s="25" t="s">
        <v>352</v>
      </c>
      <c r="AK45" s="26"/>
    </row>
    <row r="46" spans="1:37" s="38" customFormat="1" ht="51" x14ac:dyDescent="0.2">
      <c r="A46" s="11">
        <v>36</v>
      </c>
      <c r="B46" s="25" t="s">
        <v>45</v>
      </c>
      <c r="C46" s="25" t="s">
        <v>422</v>
      </c>
      <c r="D46" s="27" t="s">
        <v>46</v>
      </c>
      <c r="E46" s="25">
        <v>0.4</v>
      </c>
      <c r="F46" s="25" t="s">
        <v>503</v>
      </c>
      <c r="G46" s="27">
        <v>1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1</v>
      </c>
      <c r="O46" s="27">
        <v>0</v>
      </c>
      <c r="P46" s="27">
        <v>0</v>
      </c>
      <c r="Q46" s="11">
        <f t="shared" si="4"/>
        <v>1</v>
      </c>
      <c r="R46" s="27">
        <v>0</v>
      </c>
      <c r="S46" s="27">
        <v>0</v>
      </c>
      <c r="T46" s="27">
        <v>0</v>
      </c>
      <c r="U46" s="27">
        <v>0</v>
      </c>
      <c r="V46" s="27">
        <v>1</v>
      </c>
      <c r="W46" s="25">
        <v>1</v>
      </c>
      <c r="X46" s="25">
        <v>0</v>
      </c>
      <c r="Y46" s="27">
        <v>0</v>
      </c>
      <c r="Z46" s="12">
        <f t="shared" si="5"/>
        <v>1</v>
      </c>
      <c r="AA46" s="27">
        <v>0</v>
      </c>
      <c r="AB46" s="27">
        <v>0</v>
      </c>
      <c r="AC46" s="11">
        <f t="shared" si="6"/>
        <v>1</v>
      </c>
      <c r="AD46" s="29">
        <v>42481.902777777781</v>
      </c>
      <c r="AE46" s="29">
        <v>42481.930555555555</v>
      </c>
      <c r="AF46" s="29">
        <v>42481.930555555555</v>
      </c>
      <c r="AG46" s="35">
        <f t="shared" si="7"/>
        <v>2.7777777773735579E-2</v>
      </c>
      <c r="AH46" s="27"/>
      <c r="AI46" s="25" t="s">
        <v>135</v>
      </c>
      <c r="AJ46" s="25" t="s">
        <v>423</v>
      </c>
      <c r="AK46" s="26"/>
    </row>
    <row r="47" spans="1:37" s="38" customFormat="1" ht="57" customHeight="1" x14ac:dyDescent="0.2">
      <c r="A47" s="11">
        <v>37</v>
      </c>
      <c r="B47" s="25" t="s">
        <v>45</v>
      </c>
      <c r="C47" s="25" t="s">
        <v>424</v>
      </c>
      <c r="D47" s="27" t="s">
        <v>46</v>
      </c>
      <c r="E47" s="25">
        <v>10</v>
      </c>
      <c r="F47" s="25" t="s">
        <v>425</v>
      </c>
      <c r="G47" s="27">
        <v>1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1</v>
      </c>
      <c r="O47" s="27">
        <v>0</v>
      </c>
      <c r="P47" s="27">
        <v>0</v>
      </c>
      <c r="Q47" s="11">
        <f t="shared" si="4"/>
        <v>1</v>
      </c>
      <c r="R47" s="27">
        <v>0</v>
      </c>
      <c r="S47" s="27">
        <v>0</v>
      </c>
      <c r="T47" s="27">
        <v>0</v>
      </c>
      <c r="U47" s="27">
        <v>0</v>
      </c>
      <c r="V47" s="27">
        <v>513</v>
      </c>
      <c r="W47" s="25">
        <v>513</v>
      </c>
      <c r="X47" s="25">
        <v>0</v>
      </c>
      <c r="Y47" s="27">
        <v>0</v>
      </c>
      <c r="Z47" s="12">
        <f t="shared" si="5"/>
        <v>513</v>
      </c>
      <c r="AA47" s="27">
        <v>0</v>
      </c>
      <c r="AB47" s="27">
        <v>0</v>
      </c>
      <c r="AC47" s="11">
        <f t="shared" si="6"/>
        <v>513</v>
      </c>
      <c r="AD47" s="29">
        <v>42484.486111111109</v>
      </c>
      <c r="AE47" s="29">
        <v>42484.572916666664</v>
      </c>
      <c r="AF47" s="29">
        <v>42484.572916666664</v>
      </c>
      <c r="AG47" s="35">
        <f t="shared" si="7"/>
        <v>8.6805555554747116E-2</v>
      </c>
      <c r="AH47" s="27"/>
      <c r="AI47" s="25" t="s">
        <v>82</v>
      </c>
      <c r="AJ47" s="25" t="s">
        <v>426</v>
      </c>
      <c r="AK47" s="26"/>
    </row>
    <row r="48" spans="1:37" s="18" customFormat="1" ht="63.75" x14ac:dyDescent="0.2">
      <c r="A48" s="11">
        <v>38</v>
      </c>
      <c r="B48" s="11" t="s">
        <v>45</v>
      </c>
      <c r="C48" s="11" t="s">
        <v>490</v>
      </c>
      <c r="D48" s="12" t="s">
        <v>46</v>
      </c>
      <c r="E48" s="11">
        <v>0.4</v>
      </c>
      <c r="F48" s="11" t="s">
        <v>1154</v>
      </c>
      <c r="G48" s="12">
        <v>1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1</v>
      </c>
      <c r="O48" s="12">
        <v>0</v>
      </c>
      <c r="P48" s="12">
        <v>0</v>
      </c>
      <c r="Q48" s="11">
        <f t="shared" si="4"/>
        <v>1</v>
      </c>
      <c r="R48" s="12">
        <v>0</v>
      </c>
      <c r="S48" s="12">
        <v>0</v>
      </c>
      <c r="T48" s="12">
        <v>0</v>
      </c>
      <c r="U48" s="12">
        <v>0</v>
      </c>
      <c r="V48" s="12">
        <v>62</v>
      </c>
      <c r="W48" s="11">
        <v>62</v>
      </c>
      <c r="X48" s="11">
        <v>0</v>
      </c>
      <c r="Y48" s="12">
        <v>0</v>
      </c>
      <c r="Z48" s="12">
        <f t="shared" si="5"/>
        <v>62</v>
      </c>
      <c r="AA48" s="12">
        <v>0</v>
      </c>
      <c r="AB48" s="12">
        <v>0</v>
      </c>
      <c r="AC48" s="11">
        <f t="shared" si="6"/>
        <v>62</v>
      </c>
      <c r="AD48" s="13">
        <v>42500.694444444445</v>
      </c>
      <c r="AE48" s="13">
        <v>42500.819444444445</v>
      </c>
      <c r="AF48" s="13">
        <v>42500.819444444445</v>
      </c>
      <c r="AG48" s="35">
        <f t="shared" si="7"/>
        <v>0.125</v>
      </c>
      <c r="AH48" s="12"/>
      <c r="AI48" s="11" t="s">
        <v>491</v>
      </c>
      <c r="AJ48" s="11" t="s">
        <v>492</v>
      </c>
      <c r="AK48" s="16"/>
    </row>
    <row r="49" spans="1:37" s="38" customFormat="1" ht="48.75" customHeight="1" x14ac:dyDescent="0.2">
      <c r="A49" s="11">
        <v>39</v>
      </c>
      <c r="B49" s="25" t="s">
        <v>45</v>
      </c>
      <c r="C49" s="25" t="s">
        <v>514</v>
      </c>
      <c r="D49" s="27" t="s">
        <v>46</v>
      </c>
      <c r="E49" s="25">
        <v>10</v>
      </c>
      <c r="F49" s="25" t="s">
        <v>515</v>
      </c>
      <c r="G49" s="27">
        <v>1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3</v>
      </c>
      <c r="N49" s="27">
        <v>1</v>
      </c>
      <c r="O49" s="27">
        <v>0</v>
      </c>
      <c r="P49" s="27">
        <v>0</v>
      </c>
      <c r="Q49" s="11">
        <f t="shared" si="4"/>
        <v>4</v>
      </c>
      <c r="R49" s="27">
        <v>0</v>
      </c>
      <c r="S49" s="27">
        <v>0</v>
      </c>
      <c r="T49" s="27">
        <v>0</v>
      </c>
      <c r="U49" s="27">
        <v>3</v>
      </c>
      <c r="V49" s="27">
        <v>125</v>
      </c>
      <c r="W49" s="25">
        <v>102</v>
      </c>
      <c r="X49" s="25">
        <v>23</v>
      </c>
      <c r="Y49" s="27">
        <v>0</v>
      </c>
      <c r="Z49" s="12">
        <f t="shared" si="5"/>
        <v>128</v>
      </c>
      <c r="AA49" s="27">
        <v>0</v>
      </c>
      <c r="AB49" s="27">
        <v>0</v>
      </c>
      <c r="AC49" s="11">
        <f t="shared" si="6"/>
        <v>128</v>
      </c>
      <c r="AD49" s="29">
        <v>42506.444444444445</v>
      </c>
      <c r="AE49" s="29">
        <v>42506.583333333336</v>
      </c>
      <c r="AF49" s="29">
        <v>42506.583333333336</v>
      </c>
      <c r="AG49" s="35">
        <f t="shared" si="7"/>
        <v>0.13888888889050577</v>
      </c>
      <c r="AH49" s="27"/>
      <c r="AI49" s="25" t="s">
        <v>82</v>
      </c>
      <c r="AJ49" s="25" t="s">
        <v>516</v>
      </c>
      <c r="AK49" s="26"/>
    </row>
    <row r="50" spans="1:37" s="38" customFormat="1" ht="61.5" customHeight="1" x14ac:dyDescent="0.2">
      <c r="A50" s="11">
        <v>40</v>
      </c>
      <c r="B50" s="25" t="s">
        <v>45</v>
      </c>
      <c r="C50" s="25" t="s">
        <v>526</v>
      </c>
      <c r="D50" s="27" t="s">
        <v>46</v>
      </c>
      <c r="E50" s="25">
        <v>0.4</v>
      </c>
      <c r="F50" s="25" t="s">
        <v>637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/>
      <c r="O50" s="27">
        <v>0</v>
      </c>
      <c r="P50" s="27">
        <v>0</v>
      </c>
      <c r="Q50" s="11">
        <f t="shared" si="4"/>
        <v>0</v>
      </c>
      <c r="R50" s="27">
        <v>0</v>
      </c>
      <c r="S50" s="27">
        <v>0</v>
      </c>
      <c r="T50" s="27">
        <v>0</v>
      </c>
      <c r="U50" s="27">
        <v>0</v>
      </c>
      <c r="V50" s="27">
        <v>1</v>
      </c>
      <c r="W50" s="25">
        <v>1</v>
      </c>
      <c r="X50" s="25">
        <v>0</v>
      </c>
      <c r="Y50" s="27">
        <v>0</v>
      </c>
      <c r="Z50" s="12">
        <f t="shared" si="5"/>
        <v>1</v>
      </c>
      <c r="AA50" s="27">
        <v>0</v>
      </c>
      <c r="AB50" s="27">
        <v>0</v>
      </c>
      <c r="AC50" s="11">
        <f t="shared" si="6"/>
        <v>1</v>
      </c>
      <c r="AD50" s="41">
        <v>42508.635416666664</v>
      </c>
      <c r="AE50" s="41">
        <v>42508.75</v>
      </c>
      <c r="AF50" s="41">
        <v>42508.75</v>
      </c>
      <c r="AG50" s="35">
        <f t="shared" si="7"/>
        <v>0.11458333333575865</v>
      </c>
      <c r="AH50" s="27"/>
      <c r="AI50" s="25" t="s">
        <v>491</v>
      </c>
      <c r="AJ50" s="25" t="s">
        <v>527</v>
      </c>
      <c r="AK50" s="26"/>
    </row>
    <row r="51" spans="1:37" s="38" customFormat="1" ht="51" x14ac:dyDescent="0.2">
      <c r="A51" s="11">
        <v>41</v>
      </c>
      <c r="B51" s="25" t="s">
        <v>45</v>
      </c>
      <c r="C51" s="25" t="s">
        <v>534</v>
      </c>
      <c r="D51" s="27" t="s">
        <v>54</v>
      </c>
      <c r="E51" s="25">
        <v>10</v>
      </c>
      <c r="F51" s="25" t="s">
        <v>535</v>
      </c>
      <c r="G51" s="27">
        <v>1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1</v>
      </c>
      <c r="O51" s="27">
        <v>0</v>
      </c>
      <c r="P51" s="27">
        <v>0</v>
      </c>
      <c r="Q51" s="11">
        <f t="shared" si="4"/>
        <v>1</v>
      </c>
      <c r="R51" s="27">
        <v>0</v>
      </c>
      <c r="S51" s="27">
        <v>0</v>
      </c>
      <c r="T51" s="27">
        <v>0</v>
      </c>
      <c r="U51" s="27">
        <v>0</v>
      </c>
      <c r="V51" s="27">
        <v>76</v>
      </c>
      <c r="W51" s="25">
        <v>76</v>
      </c>
      <c r="X51" s="25">
        <v>0</v>
      </c>
      <c r="Y51" s="27">
        <v>0</v>
      </c>
      <c r="Z51" s="12">
        <f t="shared" si="5"/>
        <v>76</v>
      </c>
      <c r="AA51" s="27">
        <v>0</v>
      </c>
      <c r="AB51" s="27">
        <v>0</v>
      </c>
      <c r="AC51" s="11">
        <f t="shared" si="6"/>
        <v>76</v>
      </c>
      <c r="AD51" s="29">
        <v>42511.652777777781</v>
      </c>
      <c r="AE51" s="29">
        <v>42511.902777777781</v>
      </c>
      <c r="AF51" s="29">
        <v>42511.902777777781</v>
      </c>
      <c r="AG51" s="35">
        <f t="shared" si="7"/>
        <v>0.25</v>
      </c>
      <c r="AH51" s="27"/>
      <c r="AI51" s="25" t="s">
        <v>82</v>
      </c>
      <c r="AJ51" s="25" t="s">
        <v>536</v>
      </c>
      <c r="AK51" s="26"/>
    </row>
    <row r="52" spans="1:37" s="18" customFormat="1" ht="56.25" customHeight="1" x14ac:dyDescent="0.2">
      <c r="A52" s="11">
        <v>42</v>
      </c>
      <c r="B52" s="11" t="s">
        <v>45</v>
      </c>
      <c r="C52" s="11" t="s">
        <v>561</v>
      </c>
      <c r="D52" s="12" t="s">
        <v>46</v>
      </c>
      <c r="E52" s="11">
        <v>0.4</v>
      </c>
      <c r="F52" s="11" t="s">
        <v>549</v>
      </c>
      <c r="G52" s="12">
        <v>1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1</v>
      </c>
      <c r="O52" s="12">
        <v>0</v>
      </c>
      <c r="P52" s="12">
        <v>0</v>
      </c>
      <c r="Q52" s="11">
        <f t="shared" si="4"/>
        <v>1</v>
      </c>
      <c r="R52" s="12">
        <v>0</v>
      </c>
      <c r="S52" s="12">
        <v>0</v>
      </c>
      <c r="T52" s="12">
        <v>0</v>
      </c>
      <c r="U52" s="12">
        <v>0</v>
      </c>
      <c r="V52" s="12">
        <v>4</v>
      </c>
      <c r="W52" s="11">
        <v>4</v>
      </c>
      <c r="X52" s="11">
        <v>0</v>
      </c>
      <c r="Y52" s="12">
        <v>0</v>
      </c>
      <c r="Z52" s="12">
        <f t="shared" si="5"/>
        <v>4</v>
      </c>
      <c r="AA52" s="12">
        <v>0</v>
      </c>
      <c r="AB52" s="12">
        <v>0</v>
      </c>
      <c r="AC52" s="11">
        <f t="shared" si="6"/>
        <v>4</v>
      </c>
      <c r="AD52" s="13">
        <v>42513.677083333336</v>
      </c>
      <c r="AE52" s="13">
        <v>42513.78125</v>
      </c>
      <c r="AF52" s="13">
        <v>42513.78125</v>
      </c>
      <c r="AG52" s="35">
        <f t="shared" si="7"/>
        <v>0.10416666666424135</v>
      </c>
      <c r="AH52" s="12"/>
      <c r="AI52" s="11" t="s">
        <v>563</v>
      </c>
      <c r="AJ52" s="11" t="s">
        <v>562</v>
      </c>
      <c r="AK52" s="16"/>
    </row>
    <row r="53" spans="1:37" s="38" customFormat="1" ht="51" x14ac:dyDescent="0.2">
      <c r="A53" s="11">
        <v>43</v>
      </c>
      <c r="B53" s="11" t="s">
        <v>45</v>
      </c>
      <c r="C53" s="11" t="s">
        <v>550</v>
      </c>
      <c r="D53" s="12" t="s">
        <v>46</v>
      </c>
      <c r="E53" s="11">
        <v>6</v>
      </c>
      <c r="F53" s="11" t="s">
        <v>636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1</v>
      </c>
      <c r="O53" s="12">
        <v>0</v>
      </c>
      <c r="P53" s="12">
        <v>0</v>
      </c>
      <c r="Q53" s="11">
        <f t="shared" si="4"/>
        <v>1</v>
      </c>
      <c r="R53" s="12">
        <v>0</v>
      </c>
      <c r="S53" s="12">
        <v>0</v>
      </c>
      <c r="T53" s="12">
        <v>0</v>
      </c>
      <c r="U53" s="12">
        <v>0</v>
      </c>
      <c r="V53" s="12">
        <v>23</v>
      </c>
      <c r="W53" s="11">
        <v>0</v>
      </c>
      <c r="X53" s="11">
        <v>23</v>
      </c>
      <c r="Y53" s="12">
        <v>0</v>
      </c>
      <c r="Z53" s="12">
        <f t="shared" si="5"/>
        <v>23</v>
      </c>
      <c r="AA53" s="12">
        <v>0</v>
      </c>
      <c r="AB53" s="12">
        <v>0</v>
      </c>
      <c r="AC53" s="11">
        <f t="shared" si="6"/>
        <v>23</v>
      </c>
      <c r="AD53" s="13">
        <v>42514.392361111109</v>
      </c>
      <c r="AE53" s="13">
        <v>42514.513888888891</v>
      </c>
      <c r="AF53" s="13">
        <v>42514.513888888891</v>
      </c>
      <c r="AG53" s="35">
        <f t="shared" si="7"/>
        <v>0.12152777778101154</v>
      </c>
      <c r="AH53" s="12"/>
      <c r="AI53" s="11" t="s">
        <v>82</v>
      </c>
      <c r="AJ53" s="11" t="s">
        <v>551</v>
      </c>
      <c r="AK53" s="16"/>
    </row>
    <row r="54" spans="1:37" s="18" customFormat="1" ht="38.25" x14ac:dyDescent="0.2">
      <c r="A54" s="11">
        <v>44</v>
      </c>
      <c r="B54" s="11" t="s">
        <v>45</v>
      </c>
      <c r="C54" s="11" t="s">
        <v>555</v>
      </c>
      <c r="D54" s="12" t="s">
        <v>46</v>
      </c>
      <c r="E54" s="11">
        <v>0.4</v>
      </c>
      <c r="F54" s="11" t="s">
        <v>556</v>
      </c>
      <c r="G54" s="12">
        <v>1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1</v>
      </c>
      <c r="O54" s="12">
        <v>0</v>
      </c>
      <c r="P54" s="12">
        <v>0</v>
      </c>
      <c r="Q54" s="11">
        <f t="shared" si="4"/>
        <v>1</v>
      </c>
      <c r="R54" s="12">
        <v>0</v>
      </c>
      <c r="S54" s="12">
        <v>0</v>
      </c>
      <c r="T54" s="12">
        <v>0</v>
      </c>
      <c r="U54" s="12">
        <v>0</v>
      </c>
      <c r="V54" s="12">
        <v>60</v>
      </c>
      <c r="W54" s="11">
        <v>60</v>
      </c>
      <c r="X54" s="11">
        <v>0</v>
      </c>
      <c r="Y54" s="12">
        <v>0</v>
      </c>
      <c r="Z54" s="12">
        <f t="shared" si="5"/>
        <v>60</v>
      </c>
      <c r="AA54" s="12">
        <v>0</v>
      </c>
      <c r="AB54" s="12">
        <v>0</v>
      </c>
      <c r="AC54" s="11">
        <f t="shared" si="6"/>
        <v>60</v>
      </c>
      <c r="AD54" s="13">
        <v>42516.78125</v>
      </c>
      <c r="AE54" s="13">
        <v>42516.798611111109</v>
      </c>
      <c r="AF54" s="13">
        <v>42516.798611111109</v>
      </c>
      <c r="AG54" s="35">
        <f t="shared" si="7"/>
        <v>1.7361111109494232E-2</v>
      </c>
      <c r="AH54" s="12"/>
      <c r="AI54" s="11" t="s">
        <v>491</v>
      </c>
      <c r="AJ54" s="11" t="s">
        <v>557</v>
      </c>
      <c r="AK54" s="16"/>
    </row>
    <row r="55" spans="1:37" s="18" customFormat="1" ht="48.75" customHeight="1" x14ac:dyDescent="0.2">
      <c r="A55" s="11">
        <v>45</v>
      </c>
      <c r="B55" s="11" t="s">
        <v>45</v>
      </c>
      <c r="C55" s="11" t="s">
        <v>558</v>
      </c>
      <c r="D55" s="12" t="s">
        <v>46</v>
      </c>
      <c r="E55" s="11">
        <v>0.4</v>
      </c>
      <c r="F55" s="11" t="s">
        <v>559</v>
      </c>
      <c r="G55" s="12">
        <v>1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1</v>
      </c>
      <c r="O55" s="12">
        <v>0</v>
      </c>
      <c r="P55" s="12">
        <v>0</v>
      </c>
      <c r="Q55" s="11">
        <f t="shared" si="4"/>
        <v>1</v>
      </c>
      <c r="R55" s="12">
        <v>0</v>
      </c>
      <c r="S55" s="12">
        <v>0</v>
      </c>
      <c r="T55" s="12">
        <v>0</v>
      </c>
      <c r="U55" s="12">
        <v>0</v>
      </c>
      <c r="V55" s="12">
        <v>1</v>
      </c>
      <c r="W55" s="11">
        <v>1</v>
      </c>
      <c r="X55" s="11">
        <v>0</v>
      </c>
      <c r="Y55" s="12">
        <v>0</v>
      </c>
      <c r="Z55" s="12">
        <f t="shared" si="5"/>
        <v>1</v>
      </c>
      <c r="AA55" s="12">
        <v>0</v>
      </c>
      <c r="AB55" s="12">
        <v>0</v>
      </c>
      <c r="AC55" s="11">
        <f t="shared" si="6"/>
        <v>1</v>
      </c>
      <c r="AD55" s="13">
        <v>42517.003472222219</v>
      </c>
      <c r="AE55" s="13">
        <v>42517.034722222219</v>
      </c>
      <c r="AF55" s="13">
        <v>42517.034722222219</v>
      </c>
      <c r="AG55" s="35">
        <f t="shared" si="7"/>
        <v>3.125E-2</v>
      </c>
      <c r="AH55" s="12"/>
      <c r="AI55" s="11" t="s">
        <v>491</v>
      </c>
      <c r="AJ55" s="11" t="s">
        <v>560</v>
      </c>
      <c r="AK55" s="16"/>
    </row>
    <row r="56" spans="1:37" s="38" customFormat="1" ht="38.25" x14ac:dyDescent="0.2">
      <c r="A56" s="11">
        <v>46</v>
      </c>
      <c r="B56" s="25" t="s">
        <v>45</v>
      </c>
      <c r="C56" s="25" t="s">
        <v>565</v>
      </c>
      <c r="D56" s="27" t="s">
        <v>46</v>
      </c>
      <c r="E56" s="25">
        <v>6</v>
      </c>
      <c r="F56" s="25" t="s">
        <v>566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1</v>
      </c>
      <c r="O56" s="27">
        <v>0</v>
      </c>
      <c r="P56" s="27">
        <v>0</v>
      </c>
      <c r="Q56" s="11">
        <f t="shared" si="4"/>
        <v>1</v>
      </c>
      <c r="R56" s="27">
        <v>0</v>
      </c>
      <c r="S56" s="27">
        <v>0</v>
      </c>
      <c r="T56" s="27">
        <v>0</v>
      </c>
      <c r="U56" s="27">
        <v>0</v>
      </c>
      <c r="V56" s="27">
        <v>157</v>
      </c>
      <c r="W56" s="25">
        <v>157</v>
      </c>
      <c r="X56" s="25">
        <v>0</v>
      </c>
      <c r="Y56" s="27">
        <v>0</v>
      </c>
      <c r="Z56" s="12">
        <f t="shared" si="5"/>
        <v>157</v>
      </c>
      <c r="AA56" s="27">
        <v>0</v>
      </c>
      <c r="AB56" s="27">
        <v>0</v>
      </c>
      <c r="AC56" s="11">
        <f t="shared" si="6"/>
        <v>157</v>
      </c>
      <c r="AD56" s="29">
        <v>42517.413888888892</v>
      </c>
      <c r="AE56" s="29">
        <v>42517.958333333336</v>
      </c>
      <c r="AF56" s="29">
        <v>42517.958333333336</v>
      </c>
      <c r="AG56" s="35">
        <f t="shared" si="7"/>
        <v>0.54444444444379769</v>
      </c>
      <c r="AH56" s="27"/>
      <c r="AI56" s="25" t="s">
        <v>82</v>
      </c>
      <c r="AJ56" s="25" t="s">
        <v>567</v>
      </c>
      <c r="AK56" s="26"/>
    </row>
    <row r="57" spans="1:37" s="38" customFormat="1" ht="59.25" customHeight="1" x14ac:dyDescent="0.2">
      <c r="A57" s="11">
        <v>47</v>
      </c>
      <c r="B57" s="25" t="s">
        <v>45</v>
      </c>
      <c r="C57" s="25" t="s">
        <v>568</v>
      </c>
      <c r="D57" s="27" t="s">
        <v>46</v>
      </c>
      <c r="E57" s="25">
        <v>10</v>
      </c>
      <c r="F57" s="25" t="s">
        <v>569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1</v>
      </c>
      <c r="O57" s="27">
        <v>0</v>
      </c>
      <c r="P57" s="27">
        <v>0</v>
      </c>
      <c r="Q57" s="11">
        <f t="shared" si="4"/>
        <v>1</v>
      </c>
      <c r="R57" s="27">
        <v>0</v>
      </c>
      <c r="S57" s="27">
        <v>0</v>
      </c>
      <c r="T57" s="27">
        <v>0</v>
      </c>
      <c r="U57" s="27">
        <v>0</v>
      </c>
      <c r="V57" s="27">
        <v>7</v>
      </c>
      <c r="W57" s="25">
        <v>7</v>
      </c>
      <c r="X57" s="25">
        <v>0</v>
      </c>
      <c r="Y57" s="27">
        <v>0</v>
      </c>
      <c r="Z57" s="12">
        <f t="shared" si="5"/>
        <v>7</v>
      </c>
      <c r="AA57" s="27">
        <v>0</v>
      </c>
      <c r="AB57" s="27">
        <v>0</v>
      </c>
      <c r="AC57" s="11">
        <f t="shared" si="6"/>
        <v>7</v>
      </c>
      <c r="AD57" s="29">
        <v>42518.604166666664</v>
      </c>
      <c r="AE57" s="29">
        <v>42518.927083333336</v>
      </c>
      <c r="AF57" s="29">
        <v>42518.927083333336</v>
      </c>
      <c r="AG57" s="35">
        <f t="shared" si="7"/>
        <v>0.32291666667151731</v>
      </c>
      <c r="AH57" s="27"/>
      <c r="AI57" s="25" t="s">
        <v>82</v>
      </c>
      <c r="AJ57" s="25" t="s">
        <v>570</v>
      </c>
      <c r="AK57" s="26"/>
    </row>
    <row r="58" spans="1:37" s="38" customFormat="1" ht="55.5" customHeight="1" x14ac:dyDescent="0.2">
      <c r="A58" s="11">
        <v>48</v>
      </c>
      <c r="B58" s="25" t="s">
        <v>45</v>
      </c>
      <c r="C58" s="25" t="s">
        <v>571</v>
      </c>
      <c r="D58" s="27" t="s">
        <v>46</v>
      </c>
      <c r="E58" s="25">
        <v>10</v>
      </c>
      <c r="F58" s="25" t="s">
        <v>572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1</v>
      </c>
      <c r="O58" s="27">
        <v>0</v>
      </c>
      <c r="P58" s="27">
        <v>0</v>
      </c>
      <c r="Q58" s="11">
        <f t="shared" si="4"/>
        <v>1</v>
      </c>
      <c r="R58" s="27">
        <v>0</v>
      </c>
      <c r="S58" s="27">
        <v>0</v>
      </c>
      <c r="T58" s="27">
        <v>0</v>
      </c>
      <c r="U58" s="27">
        <v>4</v>
      </c>
      <c r="V58" s="27">
        <v>144</v>
      </c>
      <c r="W58" s="25">
        <v>144</v>
      </c>
      <c r="X58" s="25">
        <v>0</v>
      </c>
      <c r="Y58" s="27">
        <v>0</v>
      </c>
      <c r="Z58" s="12">
        <f t="shared" si="5"/>
        <v>148</v>
      </c>
      <c r="AA58" s="27">
        <v>0</v>
      </c>
      <c r="AB58" s="27">
        <v>0</v>
      </c>
      <c r="AC58" s="11">
        <f t="shared" si="6"/>
        <v>148</v>
      </c>
      <c r="AD58" s="29">
        <v>42518.614583333336</v>
      </c>
      <c r="AE58" s="29">
        <v>42518.777777777781</v>
      </c>
      <c r="AF58" s="29">
        <v>42518.777777777781</v>
      </c>
      <c r="AG58" s="35">
        <f t="shared" si="7"/>
        <v>0.16319444444525288</v>
      </c>
      <c r="AH58" s="27"/>
      <c r="AI58" s="25" t="s">
        <v>82</v>
      </c>
      <c r="AJ58" s="25" t="s">
        <v>573</v>
      </c>
      <c r="AK58" s="26"/>
    </row>
    <row r="59" spans="1:37" s="38" customFormat="1" ht="72" customHeight="1" x14ac:dyDescent="0.2">
      <c r="A59" s="11">
        <v>49</v>
      </c>
      <c r="B59" s="25" t="s">
        <v>45</v>
      </c>
      <c r="C59" s="25" t="s">
        <v>574</v>
      </c>
      <c r="D59" s="27" t="s">
        <v>46</v>
      </c>
      <c r="E59" s="25">
        <v>0.4</v>
      </c>
      <c r="F59" s="25" t="s">
        <v>635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1</v>
      </c>
      <c r="O59" s="27">
        <v>0</v>
      </c>
      <c r="P59" s="27">
        <v>0</v>
      </c>
      <c r="Q59" s="11">
        <f t="shared" si="4"/>
        <v>1</v>
      </c>
      <c r="R59" s="27">
        <v>0</v>
      </c>
      <c r="S59" s="27">
        <v>0</v>
      </c>
      <c r="T59" s="27">
        <v>0</v>
      </c>
      <c r="U59" s="27">
        <v>0</v>
      </c>
      <c r="V59" s="27">
        <v>27</v>
      </c>
      <c r="W59" s="25">
        <v>27</v>
      </c>
      <c r="X59" s="25">
        <v>0</v>
      </c>
      <c r="Y59" s="27">
        <v>0</v>
      </c>
      <c r="Z59" s="12">
        <f t="shared" si="5"/>
        <v>27</v>
      </c>
      <c r="AA59" s="27">
        <v>0</v>
      </c>
      <c r="AB59" s="27">
        <v>0</v>
      </c>
      <c r="AC59" s="11">
        <f t="shared" si="6"/>
        <v>27</v>
      </c>
      <c r="AD59" s="29">
        <v>42518.635416666664</v>
      </c>
      <c r="AE59" s="29">
        <v>42518.65625</v>
      </c>
      <c r="AF59" s="29">
        <v>42518.65625</v>
      </c>
      <c r="AG59" s="35">
        <f t="shared" si="7"/>
        <v>2.0833333335758653E-2</v>
      </c>
      <c r="AH59" s="27"/>
      <c r="AI59" s="25" t="s">
        <v>82</v>
      </c>
      <c r="AJ59" s="25" t="s">
        <v>575</v>
      </c>
      <c r="AK59" s="26"/>
    </row>
    <row r="60" spans="1:37" s="38" customFormat="1" ht="60.75" customHeight="1" x14ac:dyDescent="0.2">
      <c r="A60" s="11">
        <v>50</v>
      </c>
      <c r="B60" s="25" t="s">
        <v>45</v>
      </c>
      <c r="C60" s="25" t="s">
        <v>576</v>
      </c>
      <c r="D60" s="27" t="s">
        <v>46</v>
      </c>
      <c r="E60" s="25">
        <v>0.4</v>
      </c>
      <c r="F60" s="25" t="s">
        <v>577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1</v>
      </c>
      <c r="O60" s="27">
        <v>0</v>
      </c>
      <c r="P60" s="27">
        <v>0</v>
      </c>
      <c r="Q60" s="11">
        <f t="shared" si="4"/>
        <v>1</v>
      </c>
      <c r="R60" s="27">
        <v>0</v>
      </c>
      <c r="S60" s="27">
        <v>0</v>
      </c>
      <c r="T60" s="27">
        <v>0</v>
      </c>
      <c r="U60" s="27">
        <v>0</v>
      </c>
      <c r="V60" s="27">
        <v>23</v>
      </c>
      <c r="W60" s="25">
        <v>23</v>
      </c>
      <c r="X60" s="25">
        <v>0</v>
      </c>
      <c r="Y60" s="27">
        <v>0</v>
      </c>
      <c r="Z60" s="12">
        <f t="shared" si="5"/>
        <v>23</v>
      </c>
      <c r="AA60" s="27">
        <v>0</v>
      </c>
      <c r="AB60" s="27">
        <v>0</v>
      </c>
      <c r="AC60" s="11">
        <f t="shared" si="6"/>
        <v>23</v>
      </c>
      <c r="AD60" s="29">
        <v>42518.715277777781</v>
      </c>
      <c r="AE60" s="29">
        <v>42518.791666666664</v>
      </c>
      <c r="AF60" s="29">
        <v>42518.791666666664</v>
      </c>
      <c r="AG60" s="35">
        <f t="shared" si="7"/>
        <v>7.6388888883229811E-2</v>
      </c>
      <c r="AH60" s="27"/>
      <c r="AI60" s="25" t="s">
        <v>82</v>
      </c>
      <c r="AJ60" s="25" t="s">
        <v>578</v>
      </c>
      <c r="AK60" s="26"/>
    </row>
    <row r="61" spans="1:37" s="18" customFormat="1" ht="47.25" customHeight="1" x14ac:dyDescent="0.2">
      <c r="A61" s="11">
        <v>51</v>
      </c>
      <c r="B61" s="11" t="s">
        <v>45</v>
      </c>
      <c r="C61" s="11" t="s">
        <v>579</v>
      </c>
      <c r="D61" s="12" t="s">
        <v>46</v>
      </c>
      <c r="E61" s="11">
        <v>10</v>
      </c>
      <c r="F61" s="11" t="s">
        <v>597</v>
      </c>
      <c r="G61" s="12">
        <v>1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1</v>
      </c>
      <c r="O61" s="12">
        <v>0</v>
      </c>
      <c r="P61" s="12">
        <v>0</v>
      </c>
      <c r="Q61" s="11">
        <f t="shared" si="4"/>
        <v>1</v>
      </c>
      <c r="R61" s="12">
        <v>0</v>
      </c>
      <c r="S61" s="12">
        <v>0</v>
      </c>
      <c r="T61" s="12">
        <v>0</v>
      </c>
      <c r="U61" s="12">
        <v>0</v>
      </c>
      <c r="V61" s="12">
        <v>266</v>
      </c>
      <c r="W61" s="11">
        <v>266</v>
      </c>
      <c r="X61" s="11">
        <v>0</v>
      </c>
      <c r="Y61" s="12">
        <v>0</v>
      </c>
      <c r="Z61" s="12">
        <f t="shared" si="5"/>
        <v>266</v>
      </c>
      <c r="AA61" s="12">
        <v>0</v>
      </c>
      <c r="AB61" s="12">
        <v>0</v>
      </c>
      <c r="AC61" s="11">
        <f t="shared" si="6"/>
        <v>266</v>
      </c>
      <c r="AD61" s="13">
        <v>42519.635416666664</v>
      </c>
      <c r="AE61" s="13">
        <v>42519.755555555559</v>
      </c>
      <c r="AF61" s="13">
        <v>42519.755555555559</v>
      </c>
      <c r="AG61" s="35">
        <f t="shared" si="7"/>
        <v>0.12013888889487134</v>
      </c>
      <c r="AH61" s="12"/>
      <c r="AI61" s="11" t="s">
        <v>82</v>
      </c>
      <c r="AJ61" s="11" t="s">
        <v>580</v>
      </c>
      <c r="AK61" s="16"/>
    </row>
    <row r="62" spans="1:37" s="18" customFormat="1" ht="72" customHeight="1" x14ac:dyDescent="0.2">
      <c r="A62" s="11">
        <v>52</v>
      </c>
      <c r="B62" s="11" t="s">
        <v>45</v>
      </c>
      <c r="C62" s="11" t="s">
        <v>581</v>
      </c>
      <c r="D62" s="12" t="s">
        <v>46</v>
      </c>
      <c r="E62" s="11">
        <v>10</v>
      </c>
      <c r="F62" s="11" t="s">
        <v>634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1</v>
      </c>
      <c r="O62" s="12">
        <v>0</v>
      </c>
      <c r="P62" s="12">
        <v>0</v>
      </c>
      <c r="Q62" s="11">
        <f t="shared" si="4"/>
        <v>1</v>
      </c>
      <c r="R62" s="12">
        <v>0</v>
      </c>
      <c r="S62" s="12">
        <v>0</v>
      </c>
      <c r="T62" s="12">
        <v>0</v>
      </c>
      <c r="U62" s="12">
        <v>0</v>
      </c>
      <c r="V62" s="12">
        <v>102</v>
      </c>
      <c r="W62" s="11">
        <v>102</v>
      </c>
      <c r="X62" s="11">
        <v>0</v>
      </c>
      <c r="Y62" s="12">
        <v>0</v>
      </c>
      <c r="Z62" s="12">
        <f t="shared" si="5"/>
        <v>102</v>
      </c>
      <c r="AA62" s="12">
        <v>0</v>
      </c>
      <c r="AB62" s="12">
        <v>0</v>
      </c>
      <c r="AC62" s="11">
        <f t="shared" si="6"/>
        <v>102</v>
      </c>
      <c r="AD62" s="13">
        <v>42519.697222222225</v>
      </c>
      <c r="AE62" s="13">
        <v>42519.73333333333</v>
      </c>
      <c r="AF62" s="13">
        <v>42519.73333333333</v>
      </c>
      <c r="AG62" s="35">
        <f t="shared" si="7"/>
        <v>3.6111111105128657E-2</v>
      </c>
      <c r="AH62" s="12"/>
      <c r="AI62" s="11" t="s">
        <v>82</v>
      </c>
      <c r="AJ62" s="11" t="s">
        <v>582</v>
      </c>
      <c r="AK62" s="16"/>
    </row>
    <row r="63" spans="1:37" s="18" customFormat="1" ht="63.75" x14ac:dyDescent="0.2">
      <c r="A63" s="11">
        <v>53</v>
      </c>
      <c r="B63" s="11" t="s">
        <v>45</v>
      </c>
      <c r="C63" s="11" t="s">
        <v>600</v>
      </c>
      <c r="D63" s="12" t="s">
        <v>46</v>
      </c>
      <c r="E63" s="11">
        <v>6</v>
      </c>
      <c r="F63" s="11" t="s">
        <v>1153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1</v>
      </c>
      <c r="O63" s="12">
        <v>0</v>
      </c>
      <c r="P63" s="12">
        <v>0</v>
      </c>
      <c r="Q63" s="11">
        <f t="shared" si="4"/>
        <v>1</v>
      </c>
      <c r="R63" s="12">
        <v>0</v>
      </c>
      <c r="S63" s="12">
        <v>0</v>
      </c>
      <c r="T63" s="12">
        <v>0</v>
      </c>
      <c r="U63" s="12">
        <v>0</v>
      </c>
      <c r="V63" s="12">
        <v>1</v>
      </c>
      <c r="W63" s="11">
        <v>0</v>
      </c>
      <c r="X63" s="11">
        <v>1</v>
      </c>
      <c r="Y63" s="12">
        <v>0</v>
      </c>
      <c r="Z63" s="12">
        <f t="shared" si="5"/>
        <v>1</v>
      </c>
      <c r="AA63" s="12">
        <v>0</v>
      </c>
      <c r="AB63" s="12">
        <v>0</v>
      </c>
      <c r="AC63" s="11">
        <f t="shared" si="6"/>
        <v>1</v>
      </c>
      <c r="AD63" s="13">
        <v>42524.479166666664</v>
      </c>
      <c r="AE63" s="13">
        <v>42524.8125</v>
      </c>
      <c r="AF63" s="13">
        <v>42524.8125</v>
      </c>
      <c r="AG63" s="35">
        <f>AF63-AD63</f>
        <v>0.33333333333575865</v>
      </c>
      <c r="AH63" s="12"/>
      <c r="AI63" s="11" t="s">
        <v>82</v>
      </c>
      <c r="AJ63" s="11" t="s">
        <v>601</v>
      </c>
      <c r="AK63" s="16"/>
    </row>
    <row r="64" spans="1:37" s="18" customFormat="1" ht="51" x14ac:dyDescent="0.2">
      <c r="A64" s="11">
        <v>54</v>
      </c>
      <c r="B64" s="11" t="s">
        <v>45</v>
      </c>
      <c r="C64" s="11" t="s">
        <v>613</v>
      </c>
      <c r="D64" s="12" t="s">
        <v>46</v>
      </c>
      <c r="E64" s="11">
        <v>10</v>
      </c>
      <c r="F64" s="11" t="s">
        <v>625</v>
      </c>
      <c r="G64" s="12">
        <v>1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1</v>
      </c>
      <c r="O64" s="12">
        <v>0</v>
      </c>
      <c r="P64" s="12">
        <v>0</v>
      </c>
      <c r="Q64" s="11">
        <f t="shared" si="4"/>
        <v>1</v>
      </c>
      <c r="R64" s="12">
        <v>0</v>
      </c>
      <c r="S64" s="12">
        <v>0</v>
      </c>
      <c r="T64" s="12">
        <v>0</v>
      </c>
      <c r="U64" s="12">
        <v>0</v>
      </c>
      <c r="V64" s="12">
        <v>132</v>
      </c>
      <c r="W64" s="11">
        <v>132</v>
      </c>
      <c r="X64" s="11">
        <v>0</v>
      </c>
      <c r="Y64" s="12">
        <v>0</v>
      </c>
      <c r="Z64" s="12">
        <f t="shared" si="5"/>
        <v>132</v>
      </c>
      <c r="AA64" s="12">
        <v>0</v>
      </c>
      <c r="AB64" s="12">
        <v>0</v>
      </c>
      <c r="AC64" s="11">
        <f t="shared" si="6"/>
        <v>132</v>
      </c>
      <c r="AD64" s="13">
        <v>42528.909722222219</v>
      </c>
      <c r="AE64" s="13">
        <v>42529.027777777781</v>
      </c>
      <c r="AF64" s="13">
        <v>42529.027777777781</v>
      </c>
      <c r="AG64" s="35">
        <f t="shared" si="7"/>
        <v>0.11805555556202307</v>
      </c>
      <c r="AH64" s="12"/>
      <c r="AI64" s="11" t="s">
        <v>82</v>
      </c>
      <c r="AJ64" s="11" t="s">
        <v>614</v>
      </c>
      <c r="AK64" s="16"/>
    </row>
    <row r="65" spans="1:37" s="18" customFormat="1" ht="38.25" x14ac:dyDescent="0.2">
      <c r="A65" s="11">
        <v>55</v>
      </c>
      <c r="B65" s="11" t="s">
        <v>45</v>
      </c>
      <c r="C65" s="11" t="s">
        <v>615</v>
      </c>
      <c r="D65" s="12" t="s">
        <v>46</v>
      </c>
      <c r="E65" s="11">
        <v>10</v>
      </c>
      <c r="F65" s="11" t="s">
        <v>616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1</v>
      </c>
      <c r="O65" s="12">
        <v>0</v>
      </c>
      <c r="P65" s="12">
        <v>0</v>
      </c>
      <c r="Q65" s="11">
        <f t="shared" si="4"/>
        <v>1</v>
      </c>
      <c r="R65" s="12">
        <v>0</v>
      </c>
      <c r="S65" s="12">
        <v>0</v>
      </c>
      <c r="T65" s="12">
        <v>0</v>
      </c>
      <c r="U65" s="12">
        <v>0</v>
      </c>
      <c r="V65" s="12">
        <v>33</v>
      </c>
      <c r="W65" s="11">
        <v>33</v>
      </c>
      <c r="X65" s="11">
        <v>0</v>
      </c>
      <c r="Y65" s="12">
        <v>0</v>
      </c>
      <c r="Z65" s="12">
        <f t="shared" si="5"/>
        <v>33</v>
      </c>
      <c r="AA65" s="12">
        <v>0</v>
      </c>
      <c r="AB65" s="12">
        <v>0</v>
      </c>
      <c r="AC65" s="11">
        <f t="shared" si="6"/>
        <v>33</v>
      </c>
      <c r="AD65" s="13">
        <v>42528.909722222219</v>
      </c>
      <c r="AE65" s="13">
        <v>42528.977083333331</v>
      </c>
      <c r="AF65" s="13">
        <v>42528.977083333331</v>
      </c>
      <c r="AG65" s="35">
        <f t="shared" si="7"/>
        <v>6.7361111112404615E-2</v>
      </c>
      <c r="AH65" s="12"/>
      <c r="AI65" s="11" t="s">
        <v>82</v>
      </c>
      <c r="AJ65" s="11" t="s">
        <v>617</v>
      </c>
      <c r="AK65" s="16"/>
    </row>
    <row r="66" spans="1:37" s="38" customFormat="1" ht="63.75" x14ac:dyDescent="0.2">
      <c r="A66" s="11">
        <v>56</v>
      </c>
      <c r="B66" s="25" t="s">
        <v>45</v>
      </c>
      <c r="C66" s="25" t="s">
        <v>626</v>
      </c>
      <c r="D66" s="27" t="s">
        <v>46</v>
      </c>
      <c r="E66" s="25">
        <v>0.4</v>
      </c>
      <c r="F66" s="25" t="s">
        <v>627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1</v>
      </c>
      <c r="O66" s="27">
        <v>0</v>
      </c>
      <c r="P66" s="27">
        <v>0</v>
      </c>
      <c r="Q66" s="11">
        <f t="shared" si="4"/>
        <v>1</v>
      </c>
      <c r="R66" s="27">
        <v>0</v>
      </c>
      <c r="S66" s="27">
        <v>0</v>
      </c>
      <c r="T66" s="27">
        <v>0</v>
      </c>
      <c r="U66" s="27">
        <v>0</v>
      </c>
      <c r="V66" s="27">
        <v>3</v>
      </c>
      <c r="W66" s="25">
        <v>3</v>
      </c>
      <c r="X66" s="25">
        <v>0</v>
      </c>
      <c r="Y66" s="27">
        <v>0</v>
      </c>
      <c r="Z66" s="12">
        <f t="shared" si="5"/>
        <v>3</v>
      </c>
      <c r="AA66" s="27">
        <v>0</v>
      </c>
      <c r="AB66" s="27">
        <v>0</v>
      </c>
      <c r="AC66" s="11">
        <f t="shared" si="6"/>
        <v>3</v>
      </c>
      <c r="AD66" s="29">
        <v>42529.507638888892</v>
      </c>
      <c r="AE66" s="29">
        <v>42529.640972222223</v>
      </c>
      <c r="AF66" s="29">
        <v>42529.640972222223</v>
      </c>
      <c r="AG66" s="35">
        <f t="shared" si="7"/>
        <v>0.13333333333139308</v>
      </c>
      <c r="AH66" s="27"/>
      <c r="AI66" s="25" t="s">
        <v>491</v>
      </c>
      <c r="AJ66" s="25" t="s">
        <v>628</v>
      </c>
      <c r="AK66" s="26"/>
    </row>
    <row r="67" spans="1:37" s="38" customFormat="1" ht="63.75" x14ac:dyDescent="0.2">
      <c r="A67" s="11">
        <v>57</v>
      </c>
      <c r="B67" s="25" t="s">
        <v>45</v>
      </c>
      <c r="C67" s="25" t="s">
        <v>643</v>
      </c>
      <c r="D67" s="27" t="s">
        <v>55</v>
      </c>
      <c r="E67" s="25">
        <v>110</v>
      </c>
      <c r="F67" s="25" t="s">
        <v>644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1</v>
      </c>
      <c r="O67" s="27">
        <v>0</v>
      </c>
      <c r="P67" s="27">
        <v>0</v>
      </c>
      <c r="Q67" s="11">
        <f t="shared" si="4"/>
        <v>1</v>
      </c>
      <c r="R67" s="27">
        <v>0</v>
      </c>
      <c r="S67" s="27">
        <v>0</v>
      </c>
      <c r="T67" s="27">
        <v>0</v>
      </c>
      <c r="U67" s="27">
        <v>1</v>
      </c>
      <c r="V67" s="27">
        <v>87</v>
      </c>
      <c r="W67" s="25">
        <v>0</v>
      </c>
      <c r="X67" s="25">
        <v>87</v>
      </c>
      <c r="Y67" s="27">
        <v>0</v>
      </c>
      <c r="Z67" s="12">
        <f t="shared" si="5"/>
        <v>88</v>
      </c>
      <c r="AA67" s="27">
        <v>0</v>
      </c>
      <c r="AB67" s="27">
        <v>0</v>
      </c>
      <c r="AC67" s="11">
        <f t="shared" si="6"/>
        <v>88</v>
      </c>
      <c r="AD67" s="29">
        <v>42533.668749999997</v>
      </c>
      <c r="AE67" s="29">
        <v>42533.725694444445</v>
      </c>
      <c r="AF67" s="29">
        <v>42533.725694444445</v>
      </c>
      <c r="AG67" s="35">
        <f t="shared" si="7"/>
        <v>5.6944444448163267E-2</v>
      </c>
      <c r="AH67" s="27"/>
      <c r="AI67" s="25" t="s">
        <v>82</v>
      </c>
      <c r="AJ67" s="25" t="s">
        <v>645</v>
      </c>
      <c r="AK67" s="26"/>
    </row>
    <row r="68" spans="1:37" s="38" customFormat="1" ht="63.75" x14ac:dyDescent="0.2">
      <c r="A68" s="11">
        <v>58</v>
      </c>
      <c r="B68" s="25" t="s">
        <v>45</v>
      </c>
      <c r="C68" s="25" t="s">
        <v>646</v>
      </c>
      <c r="D68" s="27" t="s">
        <v>46</v>
      </c>
      <c r="E68" s="25">
        <v>0.4</v>
      </c>
      <c r="F68" s="25" t="s">
        <v>647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1</v>
      </c>
      <c r="O68" s="27">
        <v>0</v>
      </c>
      <c r="P68" s="27">
        <v>0</v>
      </c>
      <c r="Q68" s="11">
        <f t="shared" si="4"/>
        <v>1</v>
      </c>
      <c r="R68" s="27">
        <v>0</v>
      </c>
      <c r="S68" s="27">
        <v>0</v>
      </c>
      <c r="T68" s="27">
        <v>0</v>
      </c>
      <c r="U68" s="27">
        <v>0</v>
      </c>
      <c r="V68" s="27">
        <v>93</v>
      </c>
      <c r="W68" s="25">
        <v>0</v>
      </c>
      <c r="X68" s="25">
        <v>93</v>
      </c>
      <c r="Y68" s="27">
        <v>0</v>
      </c>
      <c r="Z68" s="12">
        <f t="shared" si="5"/>
        <v>93</v>
      </c>
      <c r="AA68" s="27">
        <v>0</v>
      </c>
      <c r="AB68" s="27">
        <v>0</v>
      </c>
      <c r="AC68" s="11">
        <f t="shared" si="6"/>
        <v>93</v>
      </c>
      <c r="AD68" s="29">
        <v>42533.822916666664</v>
      </c>
      <c r="AE68" s="29">
        <v>42533.861111111109</v>
      </c>
      <c r="AF68" s="29">
        <v>42533.861111111109</v>
      </c>
      <c r="AG68" s="35">
        <f t="shared" si="7"/>
        <v>3.8194444445252884E-2</v>
      </c>
      <c r="AH68" s="27"/>
      <c r="AI68" s="25" t="s">
        <v>185</v>
      </c>
      <c r="AJ68" s="25" t="s">
        <v>648</v>
      </c>
      <c r="AK68" s="26"/>
    </row>
    <row r="69" spans="1:37" s="38" customFormat="1" ht="76.5" x14ac:dyDescent="0.2">
      <c r="A69" s="11">
        <v>59</v>
      </c>
      <c r="B69" s="25" t="s">
        <v>45</v>
      </c>
      <c r="C69" s="25" t="s">
        <v>649</v>
      </c>
      <c r="D69" s="27" t="s">
        <v>46</v>
      </c>
      <c r="E69" s="25">
        <v>10</v>
      </c>
      <c r="F69" s="25" t="s">
        <v>650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1</v>
      </c>
      <c r="O69" s="27">
        <v>0</v>
      </c>
      <c r="P69" s="27">
        <v>0</v>
      </c>
      <c r="Q69" s="11">
        <f t="shared" si="4"/>
        <v>1</v>
      </c>
      <c r="R69" s="27">
        <v>0</v>
      </c>
      <c r="S69" s="27">
        <v>0</v>
      </c>
      <c r="T69" s="27">
        <v>0</v>
      </c>
      <c r="U69" s="27">
        <v>0</v>
      </c>
      <c r="V69" s="27">
        <v>44</v>
      </c>
      <c r="W69" s="25">
        <v>0</v>
      </c>
      <c r="X69" s="25">
        <v>44</v>
      </c>
      <c r="Y69" s="27">
        <v>0</v>
      </c>
      <c r="Z69" s="12">
        <f t="shared" si="5"/>
        <v>44</v>
      </c>
      <c r="AA69" s="27">
        <v>0</v>
      </c>
      <c r="AB69" s="27">
        <v>0</v>
      </c>
      <c r="AC69" s="11">
        <f t="shared" si="6"/>
        <v>44</v>
      </c>
      <c r="AD69" s="29">
        <v>42534.71875</v>
      </c>
      <c r="AE69" s="29">
        <v>42534.729166666664</v>
      </c>
      <c r="AF69" s="29">
        <v>42534.729166666664</v>
      </c>
      <c r="AG69" s="35">
        <f t="shared" si="7"/>
        <v>1.0416666664241347E-2</v>
      </c>
      <c r="AH69" s="27"/>
      <c r="AI69" s="25" t="s">
        <v>82</v>
      </c>
      <c r="AJ69" s="25" t="s">
        <v>651</v>
      </c>
      <c r="AK69" s="26"/>
    </row>
    <row r="70" spans="1:37" s="38" customFormat="1" ht="57" customHeight="1" x14ac:dyDescent="0.2">
      <c r="A70" s="11">
        <v>60</v>
      </c>
      <c r="B70" s="25" t="s">
        <v>45</v>
      </c>
      <c r="C70" s="25" t="s">
        <v>652</v>
      </c>
      <c r="D70" s="27" t="s">
        <v>46</v>
      </c>
      <c r="E70" s="25">
        <v>10</v>
      </c>
      <c r="F70" s="25" t="s">
        <v>710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1</v>
      </c>
      <c r="O70" s="27">
        <v>0</v>
      </c>
      <c r="P70" s="27">
        <v>0</v>
      </c>
      <c r="Q70" s="11">
        <f t="shared" si="4"/>
        <v>1</v>
      </c>
      <c r="R70" s="27">
        <v>0</v>
      </c>
      <c r="S70" s="27">
        <v>0</v>
      </c>
      <c r="T70" s="27">
        <v>0</v>
      </c>
      <c r="U70" s="27">
        <v>0</v>
      </c>
      <c r="V70" s="27">
        <v>910</v>
      </c>
      <c r="W70" s="25">
        <v>910</v>
      </c>
      <c r="X70" s="25">
        <v>1</v>
      </c>
      <c r="Y70" s="27">
        <v>0</v>
      </c>
      <c r="Z70" s="12">
        <f t="shared" si="5"/>
        <v>910</v>
      </c>
      <c r="AA70" s="27">
        <v>0</v>
      </c>
      <c r="AB70" s="27">
        <v>0</v>
      </c>
      <c r="AC70" s="11">
        <f t="shared" si="6"/>
        <v>910</v>
      </c>
      <c r="AD70" s="29">
        <v>42536.177083333336</v>
      </c>
      <c r="AE70" s="29">
        <v>42536.427083333336</v>
      </c>
      <c r="AF70" s="29">
        <v>42536.427083333336</v>
      </c>
      <c r="AG70" s="35">
        <f t="shared" si="7"/>
        <v>0.25</v>
      </c>
      <c r="AH70" s="27"/>
      <c r="AI70" s="25" t="s">
        <v>82</v>
      </c>
      <c r="AJ70" s="25" t="s">
        <v>653</v>
      </c>
      <c r="AK70" s="26"/>
    </row>
    <row r="71" spans="1:37" s="38" customFormat="1" ht="40.5" customHeight="1" x14ac:dyDescent="0.2">
      <c r="A71" s="11">
        <v>61</v>
      </c>
      <c r="B71" s="25" t="s">
        <v>45</v>
      </c>
      <c r="C71" s="25" t="s">
        <v>664</v>
      </c>
      <c r="D71" s="27" t="s">
        <v>54</v>
      </c>
      <c r="E71" s="25">
        <v>10</v>
      </c>
      <c r="F71" s="25" t="s">
        <v>665</v>
      </c>
      <c r="G71" s="27">
        <v>1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1</v>
      </c>
      <c r="O71" s="27">
        <v>0</v>
      </c>
      <c r="P71" s="27">
        <v>0</v>
      </c>
      <c r="Q71" s="11">
        <f t="shared" si="4"/>
        <v>1</v>
      </c>
      <c r="R71" s="27">
        <v>0</v>
      </c>
      <c r="S71" s="27">
        <v>0</v>
      </c>
      <c r="T71" s="27">
        <v>0</v>
      </c>
      <c r="U71" s="27">
        <v>1</v>
      </c>
      <c r="V71" s="27">
        <v>338</v>
      </c>
      <c r="W71" s="25">
        <v>338</v>
      </c>
      <c r="X71" s="25">
        <v>0</v>
      </c>
      <c r="Y71" s="27">
        <v>0</v>
      </c>
      <c r="Z71" s="12">
        <f t="shared" si="5"/>
        <v>339</v>
      </c>
      <c r="AA71" s="27">
        <v>0</v>
      </c>
      <c r="AB71" s="27">
        <v>0</v>
      </c>
      <c r="AC71" s="11">
        <f t="shared" si="6"/>
        <v>339</v>
      </c>
      <c r="AD71" s="29">
        <v>42540.784722222219</v>
      </c>
      <c r="AE71" s="29">
        <v>42540.861111111109</v>
      </c>
      <c r="AF71" s="29">
        <v>42540.861111111109</v>
      </c>
      <c r="AG71" s="35">
        <f t="shared" si="7"/>
        <v>7.6388888890505768E-2</v>
      </c>
      <c r="AH71" s="27"/>
      <c r="AI71" s="25" t="s">
        <v>82</v>
      </c>
      <c r="AJ71" s="25" t="s">
        <v>666</v>
      </c>
      <c r="AK71" s="26"/>
    </row>
    <row r="72" spans="1:37" s="38" customFormat="1" ht="76.5" customHeight="1" x14ac:dyDescent="0.2">
      <c r="A72" s="11">
        <v>62</v>
      </c>
      <c r="B72" s="25" t="s">
        <v>45</v>
      </c>
      <c r="C72" s="25" t="s">
        <v>685</v>
      </c>
      <c r="D72" s="27" t="s">
        <v>55</v>
      </c>
      <c r="E72" s="25">
        <v>110</v>
      </c>
      <c r="F72" s="25" t="s">
        <v>686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1</v>
      </c>
      <c r="O72" s="27">
        <v>0</v>
      </c>
      <c r="P72" s="27">
        <v>0</v>
      </c>
      <c r="Q72" s="11">
        <f t="shared" si="4"/>
        <v>1</v>
      </c>
      <c r="R72" s="27">
        <v>0</v>
      </c>
      <c r="S72" s="27">
        <v>0</v>
      </c>
      <c r="T72" s="27">
        <v>131</v>
      </c>
      <c r="U72" s="27">
        <v>0</v>
      </c>
      <c r="V72" s="27">
        <v>4239</v>
      </c>
      <c r="W72" s="25">
        <v>4239</v>
      </c>
      <c r="X72" s="25">
        <v>1</v>
      </c>
      <c r="Y72" s="27">
        <v>0</v>
      </c>
      <c r="Z72" s="12">
        <f t="shared" si="5"/>
        <v>4370</v>
      </c>
      <c r="AA72" s="27">
        <v>0</v>
      </c>
      <c r="AB72" s="27">
        <v>0</v>
      </c>
      <c r="AC72" s="11">
        <f t="shared" si="6"/>
        <v>4370</v>
      </c>
      <c r="AD72" s="29">
        <v>42548.40625</v>
      </c>
      <c r="AE72" s="29">
        <v>42548.423611111109</v>
      </c>
      <c r="AF72" s="29">
        <v>42548.423611111109</v>
      </c>
      <c r="AG72" s="35">
        <f t="shared" si="7"/>
        <v>1.7361111109494232E-2</v>
      </c>
      <c r="AH72" s="27"/>
      <c r="AI72" s="25" t="s">
        <v>82</v>
      </c>
      <c r="AJ72" s="25" t="s">
        <v>687</v>
      </c>
      <c r="AK72" s="26"/>
    </row>
    <row r="73" spans="1:37" s="38" customFormat="1" ht="100.5" customHeight="1" x14ac:dyDescent="0.2">
      <c r="A73" s="11">
        <v>63</v>
      </c>
      <c r="B73" s="25" t="s">
        <v>45</v>
      </c>
      <c r="C73" s="25" t="s">
        <v>688</v>
      </c>
      <c r="D73" s="27" t="s">
        <v>55</v>
      </c>
      <c r="E73" s="25">
        <v>110</v>
      </c>
      <c r="F73" s="25" t="s">
        <v>689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1</v>
      </c>
      <c r="O73" s="27">
        <v>0</v>
      </c>
      <c r="P73" s="27">
        <v>0</v>
      </c>
      <c r="Q73" s="11">
        <f t="shared" si="4"/>
        <v>1</v>
      </c>
      <c r="R73" s="27">
        <v>0</v>
      </c>
      <c r="S73" s="27">
        <v>0</v>
      </c>
      <c r="T73" s="27">
        <v>61</v>
      </c>
      <c r="U73" s="27">
        <v>0</v>
      </c>
      <c r="V73" s="27">
        <v>2108</v>
      </c>
      <c r="W73" s="25">
        <v>2018</v>
      </c>
      <c r="X73" s="25">
        <v>0</v>
      </c>
      <c r="Y73" s="27">
        <v>0</v>
      </c>
      <c r="Z73" s="12">
        <f t="shared" si="5"/>
        <v>2169</v>
      </c>
      <c r="AA73" s="27">
        <v>0</v>
      </c>
      <c r="AB73" s="27">
        <v>0</v>
      </c>
      <c r="AC73" s="11">
        <f t="shared" si="6"/>
        <v>2169</v>
      </c>
      <c r="AD73" s="29">
        <v>42548.590277777781</v>
      </c>
      <c r="AE73" s="29">
        <v>42548.618055555555</v>
      </c>
      <c r="AF73" s="29">
        <v>42548.618055555555</v>
      </c>
      <c r="AG73" s="35">
        <f t="shared" si="7"/>
        <v>2.7777777773735579E-2</v>
      </c>
      <c r="AH73" s="27"/>
      <c r="AI73" s="25" t="s">
        <v>82</v>
      </c>
      <c r="AJ73" s="25" t="s">
        <v>690</v>
      </c>
      <c r="AK73" s="26"/>
    </row>
    <row r="74" spans="1:37" s="38" customFormat="1" ht="87" customHeight="1" x14ac:dyDescent="0.2">
      <c r="A74" s="11">
        <v>64</v>
      </c>
      <c r="B74" s="25" t="s">
        <v>45</v>
      </c>
      <c r="C74" s="25" t="s">
        <v>691</v>
      </c>
      <c r="D74" s="27" t="s">
        <v>55</v>
      </c>
      <c r="E74" s="25">
        <v>10</v>
      </c>
      <c r="F74" s="25" t="s">
        <v>692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1</v>
      </c>
      <c r="O74" s="27">
        <v>0</v>
      </c>
      <c r="P74" s="27">
        <v>0</v>
      </c>
      <c r="Q74" s="11">
        <f t="shared" ref="Q74:Q105" si="8">SUM(J74:P74)</f>
        <v>1</v>
      </c>
      <c r="R74" s="27">
        <v>0</v>
      </c>
      <c r="S74" s="27">
        <v>0</v>
      </c>
      <c r="T74" s="27">
        <v>8</v>
      </c>
      <c r="U74" s="27">
        <v>0</v>
      </c>
      <c r="V74" s="27">
        <v>617</v>
      </c>
      <c r="W74" s="25">
        <v>617</v>
      </c>
      <c r="X74" s="25">
        <v>0</v>
      </c>
      <c r="Y74" s="27">
        <v>0</v>
      </c>
      <c r="Z74" s="12">
        <f t="shared" ref="Z74:Z105" si="9">SUM(R74:V74)</f>
        <v>625</v>
      </c>
      <c r="AA74" s="27">
        <v>0</v>
      </c>
      <c r="AB74" s="27">
        <v>0</v>
      </c>
      <c r="AC74" s="11">
        <f t="shared" ref="AC74:AC105" si="10">SUM(Z74:AB74)</f>
        <v>625</v>
      </c>
      <c r="AD74" s="29">
        <v>42548.595833333333</v>
      </c>
      <c r="AE74" s="29">
        <v>42548.613194444442</v>
      </c>
      <c r="AF74" s="29">
        <v>42548.613194444442</v>
      </c>
      <c r="AG74" s="35">
        <f t="shared" ref="AG74:AG105" si="11">AF74-AD74</f>
        <v>1.7361111109494232E-2</v>
      </c>
      <c r="AH74" s="27"/>
      <c r="AI74" s="25" t="s">
        <v>82</v>
      </c>
      <c r="AJ74" s="25" t="s">
        <v>693</v>
      </c>
      <c r="AK74" s="26"/>
    </row>
    <row r="75" spans="1:37" s="38" customFormat="1" ht="86.25" customHeight="1" x14ac:dyDescent="0.2">
      <c r="A75" s="11">
        <v>65</v>
      </c>
      <c r="B75" s="25" t="s">
        <v>45</v>
      </c>
      <c r="C75" s="25" t="s">
        <v>694</v>
      </c>
      <c r="D75" s="27" t="s">
        <v>46</v>
      </c>
      <c r="E75" s="25">
        <v>10</v>
      </c>
      <c r="F75" s="25" t="s">
        <v>695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1</v>
      </c>
      <c r="O75" s="27">
        <v>0</v>
      </c>
      <c r="P75" s="27">
        <v>0</v>
      </c>
      <c r="Q75" s="11">
        <f t="shared" si="8"/>
        <v>1</v>
      </c>
      <c r="R75" s="27">
        <v>0</v>
      </c>
      <c r="S75" s="27">
        <v>0</v>
      </c>
      <c r="T75" s="27">
        <v>0</v>
      </c>
      <c r="U75" s="27">
        <v>0</v>
      </c>
      <c r="V75" s="27">
        <v>33</v>
      </c>
      <c r="W75" s="25">
        <v>33</v>
      </c>
      <c r="X75" s="25">
        <v>0</v>
      </c>
      <c r="Y75" s="27">
        <v>0</v>
      </c>
      <c r="Z75" s="12">
        <f t="shared" si="9"/>
        <v>33</v>
      </c>
      <c r="AA75" s="27">
        <v>0</v>
      </c>
      <c r="AB75" s="27">
        <v>0</v>
      </c>
      <c r="AC75" s="11">
        <f t="shared" si="10"/>
        <v>33</v>
      </c>
      <c r="AD75" s="29">
        <v>42548.635416666664</v>
      </c>
      <c r="AE75" s="29">
        <v>42548.731249999997</v>
      </c>
      <c r="AF75" s="29">
        <v>42548.731249999997</v>
      </c>
      <c r="AG75" s="35">
        <f t="shared" si="11"/>
        <v>9.5833333332848269E-2</v>
      </c>
      <c r="AH75" s="27"/>
      <c r="AI75" s="25" t="s">
        <v>82</v>
      </c>
      <c r="AJ75" s="25" t="s">
        <v>696</v>
      </c>
      <c r="AK75" s="26"/>
    </row>
    <row r="76" spans="1:37" s="18" customFormat="1" ht="197.25" customHeight="1" x14ac:dyDescent="0.2">
      <c r="A76" s="11">
        <v>66</v>
      </c>
      <c r="B76" s="11" t="s">
        <v>45</v>
      </c>
      <c r="C76" s="11" t="s">
        <v>697</v>
      </c>
      <c r="D76" s="12" t="s">
        <v>46</v>
      </c>
      <c r="E76" s="11">
        <v>10</v>
      </c>
      <c r="F76" s="149" t="s">
        <v>698</v>
      </c>
      <c r="G76" s="12">
        <v>1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1</v>
      </c>
      <c r="O76" s="12">
        <v>0</v>
      </c>
      <c r="P76" s="12">
        <v>0</v>
      </c>
      <c r="Q76" s="11">
        <f t="shared" si="8"/>
        <v>1</v>
      </c>
      <c r="R76" s="12">
        <v>0</v>
      </c>
      <c r="S76" s="12">
        <v>0</v>
      </c>
      <c r="T76" s="12">
        <v>0</v>
      </c>
      <c r="U76" s="12">
        <v>0</v>
      </c>
      <c r="V76" s="12">
        <v>30</v>
      </c>
      <c r="W76" s="11">
        <v>30</v>
      </c>
      <c r="X76" s="11">
        <v>0</v>
      </c>
      <c r="Y76" s="12">
        <v>0</v>
      </c>
      <c r="Z76" s="12">
        <f t="shared" si="9"/>
        <v>30</v>
      </c>
      <c r="AA76" s="12">
        <v>0</v>
      </c>
      <c r="AB76" s="12">
        <v>0</v>
      </c>
      <c r="AC76" s="11">
        <f t="shared" si="10"/>
        <v>30</v>
      </c>
      <c r="AD76" s="13">
        <v>42549.732638888891</v>
      </c>
      <c r="AE76" s="13">
        <v>42549.828472222223</v>
      </c>
      <c r="AF76" s="13">
        <v>42549.828472222223</v>
      </c>
      <c r="AG76" s="35">
        <f t="shared" si="11"/>
        <v>9.5833333332848269E-2</v>
      </c>
      <c r="AH76" s="12"/>
      <c r="AI76" s="11" t="s">
        <v>82</v>
      </c>
      <c r="AJ76" s="11" t="s">
        <v>699</v>
      </c>
      <c r="AK76" s="16"/>
    </row>
    <row r="77" spans="1:37" s="38" customFormat="1" ht="36.75" customHeight="1" x14ac:dyDescent="0.2">
      <c r="A77" s="11">
        <v>67</v>
      </c>
      <c r="B77" s="25" t="s">
        <v>45</v>
      </c>
      <c r="C77" s="25" t="s">
        <v>706</v>
      </c>
      <c r="D77" s="27" t="s">
        <v>46</v>
      </c>
      <c r="E77" s="25">
        <v>10</v>
      </c>
      <c r="F77" s="25" t="s">
        <v>708</v>
      </c>
      <c r="G77" s="27">
        <v>1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1</v>
      </c>
      <c r="N77" s="27">
        <v>1</v>
      </c>
      <c r="O77" s="27">
        <v>0</v>
      </c>
      <c r="P77" s="27">
        <v>0</v>
      </c>
      <c r="Q77" s="11">
        <f t="shared" si="8"/>
        <v>2</v>
      </c>
      <c r="R77" s="27">
        <v>0</v>
      </c>
      <c r="S77" s="27">
        <v>0</v>
      </c>
      <c r="T77" s="27">
        <v>0</v>
      </c>
      <c r="U77" s="27">
        <v>9</v>
      </c>
      <c r="V77" s="27">
        <v>445</v>
      </c>
      <c r="W77" s="25">
        <v>445</v>
      </c>
      <c r="X77" s="25">
        <v>1</v>
      </c>
      <c r="Y77" s="27">
        <v>0</v>
      </c>
      <c r="Z77" s="12">
        <f t="shared" si="9"/>
        <v>454</v>
      </c>
      <c r="AA77" s="27">
        <v>0</v>
      </c>
      <c r="AB77" s="27">
        <v>0</v>
      </c>
      <c r="AC77" s="11">
        <f t="shared" si="10"/>
        <v>454</v>
      </c>
      <c r="AD77" s="29">
        <v>42550.989583333336</v>
      </c>
      <c r="AE77" s="29">
        <v>42550.989583333336</v>
      </c>
      <c r="AF77" s="29">
        <v>42551.177083333336</v>
      </c>
      <c r="AG77" s="35">
        <f t="shared" si="11"/>
        <v>0.1875</v>
      </c>
      <c r="AH77" s="27"/>
      <c r="AI77" s="25" t="s">
        <v>82</v>
      </c>
      <c r="AJ77" s="25" t="s">
        <v>703</v>
      </c>
      <c r="AK77" s="26"/>
    </row>
    <row r="78" spans="1:37" s="38" customFormat="1" ht="43.5" customHeight="1" x14ac:dyDescent="0.2">
      <c r="A78" s="11">
        <v>68</v>
      </c>
      <c r="B78" s="25" t="s">
        <v>45</v>
      </c>
      <c r="C78" s="25" t="s">
        <v>707</v>
      </c>
      <c r="D78" s="27" t="s">
        <v>46</v>
      </c>
      <c r="E78" s="25">
        <v>10</v>
      </c>
      <c r="F78" s="25" t="s">
        <v>709</v>
      </c>
      <c r="G78" s="27">
        <v>1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1</v>
      </c>
      <c r="N78" s="27">
        <v>1</v>
      </c>
      <c r="O78" s="27">
        <v>0</v>
      </c>
      <c r="P78" s="27">
        <v>0</v>
      </c>
      <c r="Q78" s="11">
        <f t="shared" si="8"/>
        <v>2</v>
      </c>
      <c r="R78" s="27">
        <v>0</v>
      </c>
      <c r="S78" s="27">
        <v>0</v>
      </c>
      <c r="T78" s="27">
        <v>0</v>
      </c>
      <c r="U78" s="27">
        <v>1</v>
      </c>
      <c r="V78" s="27">
        <v>95</v>
      </c>
      <c r="W78" s="25">
        <v>95</v>
      </c>
      <c r="X78" s="25">
        <v>0</v>
      </c>
      <c r="Y78" s="27">
        <v>0</v>
      </c>
      <c r="Z78" s="12">
        <f t="shared" si="9"/>
        <v>96</v>
      </c>
      <c r="AA78" s="27">
        <v>0</v>
      </c>
      <c r="AB78" s="27">
        <v>0</v>
      </c>
      <c r="AC78" s="11">
        <f t="shared" si="10"/>
        <v>96</v>
      </c>
      <c r="AD78" s="29">
        <v>42551.15625</v>
      </c>
      <c r="AE78" s="29">
        <v>42551.194444444445</v>
      </c>
      <c r="AF78" s="29">
        <v>42551.25</v>
      </c>
      <c r="AG78" s="35">
        <f t="shared" si="11"/>
        <v>9.375E-2</v>
      </c>
      <c r="AH78" s="27"/>
      <c r="AI78" s="25" t="s">
        <v>82</v>
      </c>
      <c r="AJ78" s="25" t="s">
        <v>704</v>
      </c>
      <c r="AK78" s="26"/>
    </row>
    <row r="79" spans="1:37" s="38" customFormat="1" ht="87.75" customHeight="1" x14ac:dyDescent="0.2">
      <c r="A79" s="11">
        <v>69</v>
      </c>
      <c r="B79" s="25" t="s">
        <v>45</v>
      </c>
      <c r="C79" s="25" t="s">
        <v>730</v>
      </c>
      <c r="D79" s="27" t="s">
        <v>46</v>
      </c>
      <c r="E79" s="25">
        <v>10</v>
      </c>
      <c r="F79" s="25" t="s">
        <v>859</v>
      </c>
      <c r="G79" s="27">
        <v>0</v>
      </c>
      <c r="H79" s="27">
        <v>1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1</v>
      </c>
      <c r="O79" s="27">
        <v>0</v>
      </c>
      <c r="P79" s="27">
        <v>0</v>
      </c>
      <c r="Q79" s="11">
        <f t="shared" si="8"/>
        <v>1</v>
      </c>
      <c r="R79" s="27">
        <v>0</v>
      </c>
      <c r="S79" s="27">
        <v>0</v>
      </c>
      <c r="T79" s="27">
        <v>0</v>
      </c>
      <c r="U79" s="27">
        <v>0</v>
      </c>
      <c r="V79" s="27">
        <v>584</v>
      </c>
      <c r="W79" s="25">
        <v>584</v>
      </c>
      <c r="X79" s="25">
        <v>0</v>
      </c>
      <c r="Y79" s="27">
        <v>0</v>
      </c>
      <c r="Z79" s="12">
        <f t="shared" si="9"/>
        <v>584</v>
      </c>
      <c r="AA79" s="27">
        <v>0</v>
      </c>
      <c r="AB79" s="27">
        <v>0</v>
      </c>
      <c r="AC79" s="11">
        <f t="shared" si="10"/>
        <v>584</v>
      </c>
      <c r="AD79" s="29">
        <v>42554.894444444442</v>
      </c>
      <c r="AE79" s="29">
        <v>42554.928472222222</v>
      </c>
      <c r="AF79" s="29">
        <v>42554.928472222222</v>
      </c>
      <c r="AG79" s="35">
        <f t="shared" si="11"/>
        <v>3.4027777779556345E-2</v>
      </c>
      <c r="AH79" s="27"/>
      <c r="AI79" s="25" t="s">
        <v>82</v>
      </c>
      <c r="AJ79" s="25" t="s">
        <v>731</v>
      </c>
      <c r="AK79" s="26"/>
    </row>
    <row r="80" spans="1:37" s="38" customFormat="1" ht="63.75" x14ac:dyDescent="0.2">
      <c r="A80" s="11">
        <v>70</v>
      </c>
      <c r="B80" s="25" t="s">
        <v>45</v>
      </c>
      <c r="C80" s="25" t="s">
        <v>858</v>
      </c>
      <c r="D80" s="27" t="s">
        <v>46</v>
      </c>
      <c r="E80" s="25">
        <v>0.4</v>
      </c>
      <c r="F80" s="25" t="s">
        <v>857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1</v>
      </c>
      <c r="O80" s="27">
        <v>0</v>
      </c>
      <c r="P80" s="27">
        <v>0</v>
      </c>
      <c r="Q80" s="11">
        <f t="shared" si="8"/>
        <v>1</v>
      </c>
      <c r="R80" s="27">
        <v>0</v>
      </c>
      <c r="S80" s="27">
        <v>0</v>
      </c>
      <c r="T80" s="27">
        <v>0</v>
      </c>
      <c r="U80" s="27">
        <v>0</v>
      </c>
      <c r="V80" s="27">
        <v>1</v>
      </c>
      <c r="W80" s="25">
        <v>1</v>
      </c>
      <c r="X80" s="25">
        <v>0</v>
      </c>
      <c r="Y80" s="27">
        <v>0</v>
      </c>
      <c r="Z80" s="12">
        <f t="shared" si="9"/>
        <v>1</v>
      </c>
      <c r="AA80" s="27">
        <v>0</v>
      </c>
      <c r="AB80" s="27">
        <v>0</v>
      </c>
      <c r="AC80" s="11">
        <f t="shared" si="10"/>
        <v>1</v>
      </c>
      <c r="AD80" s="29">
        <v>42558.395833333336</v>
      </c>
      <c r="AE80" s="29">
        <v>42558.65625</v>
      </c>
      <c r="AF80" s="29">
        <v>42558.65625</v>
      </c>
      <c r="AG80" s="35">
        <f t="shared" si="11"/>
        <v>0.26041666666424135</v>
      </c>
      <c r="AH80" s="27"/>
      <c r="AI80" s="25" t="s">
        <v>491</v>
      </c>
      <c r="AJ80" s="25" t="s">
        <v>741</v>
      </c>
    </row>
    <row r="81" spans="1:37" s="38" customFormat="1" ht="51" x14ac:dyDescent="0.2">
      <c r="A81" s="11">
        <v>71</v>
      </c>
      <c r="B81" s="25" t="s">
        <v>45</v>
      </c>
      <c r="C81" s="25" t="s">
        <v>870</v>
      </c>
      <c r="D81" s="27" t="s">
        <v>46</v>
      </c>
      <c r="E81" s="25">
        <v>0.4</v>
      </c>
      <c r="F81" s="25" t="s">
        <v>871</v>
      </c>
      <c r="G81" s="27">
        <v>1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1</v>
      </c>
      <c r="O81" s="27">
        <v>0</v>
      </c>
      <c r="P81" s="27">
        <v>0</v>
      </c>
      <c r="Q81" s="11">
        <f t="shared" si="8"/>
        <v>1</v>
      </c>
      <c r="R81" s="27">
        <v>0</v>
      </c>
      <c r="S81" s="27">
        <v>0</v>
      </c>
      <c r="T81" s="27">
        <v>0</v>
      </c>
      <c r="U81" s="27">
        <v>0</v>
      </c>
      <c r="V81" s="27">
        <v>2</v>
      </c>
      <c r="W81" s="25">
        <v>2</v>
      </c>
      <c r="X81" s="25">
        <v>0</v>
      </c>
      <c r="Y81" s="27">
        <v>0</v>
      </c>
      <c r="Z81" s="12">
        <f t="shared" si="9"/>
        <v>2</v>
      </c>
      <c r="AA81" s="27">
        <v>0</v>
      </c>
      <c r="AB81" s="27">
        <v>0</v>
      </c>
      <c r="AC81" s="11">
        <f t="shared" si="10"/>
        <v>2</v>
      </c>
      <c r="AD81" s="29">
        <v>42563.739583333336</v>
      </c>
      <c r="AE81" s="29">
        <v>42563.822916666664</v>
      </c>
      <c r="AF81" s="29">
        <v>42563.822916666664</v>
      </c>
      <c r="AG81" s="35">
        <f t="shared" si="11"/>
        <v>8.3333333328482695E-2</v>
      </c>
      <c r="AH81" s="27"/>
      <c r="AI81" s="25" t="s">
        <v>185</v>
      </c>
      <c r="AJ81" s="25" t="s">
        <v>750</v>
      </c>
    </row>
    <row r="82" spans="1:37" s="38" customFormat="1" ht="51" x14ac:dyDescent="0.2">
      <c r="A82" s="11">
        <v>72</v>
      </c>
      <c r="B82" s="25" t="s">
        <v>45</v>
      </c>
      <c r="C82" s="25" t="s">
        <v>864</v>
      </c>
      <c r="D82" s="27" t="s">
        <v>46</v>
      </c>
      <c r="E82" s="25">
        <v>6</v>
      </c>
      <c r="F82" s="25" t="s">
        <v>865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1</v>
      </c>
      <c r="O82" s="27">
        <v>0</v>
      </c>
      <c r="P82" s="27">
        <v>0</v>
      </c>
      <c r="Q82" s="11">
        <f t="shared" si="8"/>
        <v>1</v>
      </c>
      <c r="R82" s="27">
        <v>0</v>
      </c>
      <c r="S82" s="27">
        <v>0</v>
      </c>
      <c r="T82" s="27">
        <v>0</v>
      </c>
      <c r="U82" s="27">
        <v>0</v>
      </c>
      <c r="V82" s="27">
        <v>175</v>
      </c>
      <c r="W82" s="25">
        <v>175</v>
      </c>
      <c r="X82" s="25">
        <v>0</v>
      </c>
      <c r="Y82" s="27">
        <v>0</v>
      </c>
      <c r="Z82" s="12">
        <f t="shared" si="9"/>
        <v>175</v>
      </c>
      <c r="AA82" s="27">
        <v>0</v>
      </c>
      <c r="AB82" s="27">
        <v>0</v>
      </c>
      <c r="AC82" s="11">
        <f t="shared" si="10"/>
        <v>175</v>
      </c>
      <c r="AD82" s="29">
        <v>42567.637499999997</v>
      </c>
      <c r="AE82" s="29">
        <v>42567.713888888888</v>
      </c>
      <c r="AF82" s="29">
        <v>42567.713888888888</v>
      </c>
      <c r="AG82" s="35">
        <f t="shared" si="11"/>
        <v>7.6388888890505768E-2</v>
      </c>
      <c r="AH82" s="27"/>
      <c r="AI82" s="25" t="s">
        <v>82</v>
      </c>
      <c r="AJ82" s="25" t="s">
        <v>764</v>
      </c>
    </row>
    <row r="83" spans="1:37" s="38" customFormat="1" ht="38.25" x14ac:dyDescent="0.2">
      <c r="A83" s="11">
        <v>73</v>
      </c>
      <c r="B83" s="25" t="s">
        <v>45</v>
      </c>
      <c r="C83" s="25" t="s">
        <v>867</v>
      </c>
      <c r="D83" s="27" t="s">
        <v>46</v>
      </c>
      <c r="E83" s="25">
        <v>0.4</v>
      </c>
      <c r="F83" s="25" t="s">
        <v>868</v>
      </c>
      <c r="G83" s="27">
        <v>1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1</v>
      </c>
      <c r="O83" s="27">
        <v>0</v>
      </c>
      <c r="P83" s="27">
        <v>0</v>
      </c>
      <c r="Q83" s="11">
        <f t="shared" si="8"/>
        <v>1</v>
      </c>
      <c r="R83" s="27">
        <v>0</v>
      </c>
      <c r="S83" s="27">
        <v>0</v>
      </c>
      <c r="T83" s="27">
        <v>0</v>
      </c>
      <c r="U83" s="27">
        <v>0</v>
      </c>
      <c r="V83" s="27">
        <v>1</v>
      </c>
      <c r="W83" s="25">
        <v>1</v>
      </c>
      <c r="X83" s="25">
        <v>0</v>
      </c>
      <c r="Y83" s="27">
        <v>0</v>
      </c>
      <c r="Z83" s="12">
        <f t="shared" si="9"/>
        <v>1</v>
      </c>
      <c r="AA83" s="27">
        <v>0</v>
      </c>
      <c r="AB83" s="27">
        <v>0</v>
      </c>
      <c r="AC83" s="11">
        <f t="shared" si="10"/>
        <v>1</v>
      </c>
      <c r="AD83" s="29">
        <v>42568.795138888891</v>
      </c>
      <c r="AE83" s="29">
        <v>42568.847222222219</v>
      </c>
      <c r="AF83" s="29">
        <v>42568.847222222219</v>
      </c>
      <c r="AG83" s="35">
        <f t="shared" si="11"/>
        <v>5.2083333328482695E-2</v>
      </c>
      <c r="AH83" s="27"/>
      <c r="AI83" s="25" t="s">
        <v>185</v>
      </c>
      <c r="AJ83" s="25" t="s">
        <v>765</v>
      </c>
    </row>
    <row r="84" spans="1:37" s="38" customFormat="1" ht="63.75" x14ac:dyDescent="0.2">
      <c r="A84" s="11">
        <v>74</v>
      </c>
      <c r="B84" s="25" t="s">
        <v>45</v>
      </c>
      <c r="C84" s="25" t="s">
        <v>766</v>
      </c>
      <c r="D84" s="27" t="s">
        <v>46</v>
      </c>
      <c r="E84" s="25">
        <v>0.4</v>
      </c>
      <c r="F84" s="25" t="s">
        <v>869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1</v>
      </c>
      <c r="O84" s="27">
        <v>0</v>
      </c>
      <c r="P84" s="27">
        <v>0</v>
      </c>
      <c r="Q84" s="11">
        <f t="shared" si="8"/>
        <v>1</v>
      </c>
      <c r="R84" s="27">
        <v>0</v>
      </c>
      <c r="S84" s="27">
        <v>0</v>
      </c>
      <c r="T84" s="27">
        <v>0</v>
      </c>
      <c r="U84" s="27">
        <v>0</v>
      </c>
      <c r="V84" s="27">
        <v>5</v>
      </c>
      <c r="W84" s="25">
        <v>5</v>
      </c>
      <c r="X84" s="25">
        <v>0</v>
      </c>
      <c r="Y84" s="27">
        <v>0</v>
      </c>
      <c r="Z84" s="12">
        <f t="shared" si="9"/>
        <v>5</v>
      </c>
      <c r="AA84" s="27">
        <v>0</v>
      </c>
      <c r="AB84" s="27">
        <v>0</v>
      </c>
      <c r="AC84" s="11">
        <f t="shared" si="10"/>
        <v>5</v>
      </c>
      <c r="AD84" s="29">
        <v>42568.958333333336</v>
      </c>
      <c r="AE84" s="29">
        <v>42569.001388888886</v>
      </c>
      <c r="AF84" s="29">
        <v>42569.001388888886</v>
      </c>
      <c r="AG84" s="35">
        <f t="shared" si="11"/>
        <v>4.3055555550381541E-2</v>
      </c>
      <c r="AH84" s="27"/>
      <c r="AI84" s="25" t="s">
        <v>185</v>
      </c>
      <c r="AJ84" s="25" t="s">
        <v>767</v>
      </c>
    </row>
    <row r="85" spans="1:37" s="38" customFormat="1" ht="38.25" x14ac:dyDescent="0.2">
      <c r="A85" s="11">
        <v>75</v>
      </c>
      <c r="B85" s="25" t="s">
        <v>45</v>
      </c>
      <c r="C85" s="25" t="s">
        <v>866</v>
      </c>
      <c r="D85" s="27" t="s">
        <v>54</v>
      </c>
      <c r="E85" s="25">
        <v>10</v>
      </c>
      <c r="F85" s="25" t="s">
        <v>769</v>
      </c>
      <c r="G85" s="27">
        <v>1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1</v>
      </c>
      <c r="O85" s="27">
        <v>0</v>
      </c>
      <c r="P85" s="27">
        <v>0</v>
      </c>
      <c r="Q85" s="11">
        <f t="shared" si="8"/>
        <v>1</v>
      </c>
      <c r="R85" s="27">
        <v>0</v>
      </c>
      <c r="S85" s="27">
        <v>0</v>
      </c>
      <c r="T85" s="27">
        <v>0</v>
      </c>
      <c r="U85" s="27">
        <v>0</v>
      </c>
      <c r="V85" s="27">
        <v>248</v>
      </c>
      <c r="W85" s="25">
        <v>248</v>
      </c>
      <c r="X85" s="25">
        <v>0</v>
      </c>
      <c r="Y85" s="27">
        <v>0</v>
      </c>
      <c r="Z85" s="12">
        <f t="shared" si="9"/>
        <v>248</v>
      </c>
      <c r="AA85" s="27">
        <v>0</v>
      </c>
      <c r="AB85" s="27">
        <v>0</v>
      </c>
      <c r="AC85" s="11">
        <f t="shared" si="10"/>
        <v>248</v>
      </c>
      <c r="AD85" s="29">
        <v>42569.253472222219</v>
      </c>
      <c r="AE85" s="29">
        <v>42569.333333333336</v>
      </c>
      <c r="AF85" s="29">
        <v>42569.333333333336</v>
      </c>
      <c r="AG85" s="35">
        <f t="shared" si="11"/>
        <v>7.9861111116770189E-2</v>
      </c>
      <c r="AH85" s="27"/>
      <c r="AI85" s="25" t="s">
        <v>82</v>
      </c>
      <c r="AJ85" s="25" t="s">
        <v>768</v>
      </c>
    </row>
    <row r="86" spans="1:37" s="38" customFormat="1" ht="44.25" customHeight="1" x14ac:dyDescent="0.2">
      <c r="A86" s="11">
        <v>76</v>
      </c>
      <c r="B86" s="25" t="s">
        <v>45</v>
      </c>
      <c r="C86" s="25" t="s">
        <v>862</v>
      </c>
      <c r="D86" s="27" t="s">
        <v>46</v>
      </c>
      <c r="E86" s="25">
        <v>0.4</v>
      </c>
      <c r="F86" s="25" t="s">
        <v>863</v>
      </c>
      <c r="G86" s="27">
        <v>1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1</v>
      </c>
      <c r="O86" s="27">
        <v>0</v>
      </c>
      <c r="P86" s="27">
        <v>0</v>
      </c>
      <c r="Q86" s="11">
        <f t="shared" si="8"/>
        <v>1</v>
      </c>
      <c r="R86" s="27">
        <v>0</v>
      </c>
      <c r="S86" s="27">
        <v>0</v>
      </c>
      <c r="T86" s="27">
        <v>0</v>
      </c>
      <c r="U86" s="27">
        <v>0</v>
      </c>
      <c r="V86" s="27">
        <v>3</v>
      </c>
      <c r="W86" s="25">
        <v>3</v>
      </c>
      <c r="X86" s="25">
        <v>0</v>
      </c>
      <c r="Y86" s="27">
        <v>0</v>
      </c>
      <c r="Z86" s="12">
        <f t="shared" si="9"/>
        <v>3</v>
      </c>
      <c r="AA86" s="27">
        <v>0</v>
      </c>
      <c r="AB86" s="27">
        <v>0</v>
      </c>
      <c r="AC86" s="11">
        <f t="shared" si="10"/>
        <v>3</v>
      </c>
      <c r="AD86" s="29">
        <v>42569.916666666664</v>
      </c>
      <c r="AE86" s="29">
        <v>42570.652777777781</v>
      </c>
      <c r="AF86" s="29">
        <v>42570.652777777781</v>
      </c>
      <c r="AG86" s="35">
        <f t="shared" si="11"/>
        <v>0.73611111111677019</v>
      </c>
      <c r="AH86" s="27"/>
      <c r="AI86" s="25" t="s">
        <v>770</v>
      </c>
      <c r="AJ86" s="25" t="s">
        <v>771</v>
      </c>
    </row>
    <row r="87" spans="1:37" s="38" customFormat="1" ht="63.75" x14ac:dyDescent="0.2">
      <c r="A87" s="11">
        <v>77</v>
      </c>
      <c r="B87" s="25" t="s">
        <v>45</v>
      </c>
      <c r="C87" s="25" t="s">
        <v>861</v>
      </c>
      <c r="D87" s="27" t="s">
        <v>46</v>
      </c>
      <c r="E87" s="25">
        <v>0.4</v>
      </c>
      <c r="F87" s="25" t="s">
        <v>781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1</v>
      </c>
      <c r="O87" s="27">
        <v>0</v>
      </c>
      <c r="P87" s="27">
        <v>0</v>
      </c>
      <c r="Q87" s="11">
        <f t="shared" si="8"/>
        <v>1</v>
      </c>
      <c r="R87" s="27">
        <v>0</v>
      </c>
      <c r="S87" s="27">
        <v>0</v>
      </c>
      <c r="T87" s="27">
        <v>0</v>
      </c>
      <c r="U87" s="27">
        <v>0</v>
      </c>
      <c r="V87" s="27">
        <v>3</v>
      </c>
      <c r="W87" s="25">
        <v>3</v>
      </c>
      <c r="X87" s="25">
        <v>0</v>
      </c>
      <c r="Y87" s="27">
        <v>0</v>
      </c>
      <c r="Z87" s="12">
        <f t="shared" si="9"/>
        <v>3</v>
      </c>
      <c r="AA87" s="27">
        <v>0</v>
      </c>
      <c r="AB87" s="27">
        <v>0</v>
      </c>
      <c r="AC87" s="11">
        <f t="shared" si="10"/>
        <v>3</v>
      </c>
      <c r="AD87" s="29">
        <v>42572.59375</v>
      </c>
      <c r="AE87" s="29">
        <v>42572.729166666664</v>
      </c>
      <c r="AF87" s="29">
        <v>42572.729166666664</v>
      </c>
      <c r="AG87" s="35">
        <f t="shared" si="11"/>
        <v>0.13541666666424135</v>
      </c>
      <c r="AH87" s="27"/>
      <c r="AI87" s="25" t="s">
        <v>770</v>
      </c>
      <c r="AJ87" s="25" t="s">
        <v>782</v>
      </c>
    </row>
    <row r="88" spans="1:37" s="38" customFormat="1" ht="51" x14ac:dyDescent="0.2">
      <c r="A88" s="11">
        <v>78</v>
      </c>
      <c r="B88" s="25" t="s">
        <v>45</v>
      </c>
      <c r="C88" s="25" t="s">
        <v>804</v>
      </c>
      <c r="D88" s="27" t="s">
        <v>54</v>
      </c>
      <c r="E88" s="25">
        <v>10</v>
      </c>
      <c r="F88" s="25" t="s">
        <v>860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1</v>
      </c>
      <c r="O88" s="27">
        <v>0</v>
      </c>
      <c r="P88" s="27">
        <v>0</v>
      </c>
      <c r="Q88" s="11">
        <f t="shared" si="8"/>
        <v>1</v>
      </c>
      <c r="R88" s="27">
        <v>0</v>
      </c>
      <c r="S88" s="27">
        <v>0</v>
      </c>
      <c r="T88" s="27">
        <v>0</v>
      </c>
      <c r="U88" s="27">
        <v>0</v>
      </c>
      <c r="V88" s="27">
        <v>591</v>
      </c>
      <c r="W88" s="25">
        <v>10</v>
      </c>
      <c r="X88" s="25">
        <v>581</v>
      </c>
      <c r="Y88" s="27">
        <v>0</v>
      </c>
      <c r="Z88" s="12">
        <f t="shared" si="9"/>
        <v>591</v>
      </c>
      <c r="AA88" s="27">
        <v>0</v>
      </c>
      <c r="AB88" s="27">
        <v>0</v>
      </c>
      <c r="AC88" s="11">
        <f t="shared" si="10"/>
        <v>591</v>
      </c>
      <c r="AD88" s="29">
        <v>42580.333333333336</v>
      </c>
      <c r="AE88" s="29">
        <v>42580.416666666664</v>
      </c>
      <c r="AF88" s="29">
        <v>42580.416666666664</v>
      </c>
      <c r="AG88" s="35">
        <f t="shared" si="11"/>
        <v>8.3333333328482695E-2</v>
      </c>
      <c r="AH88" s="27"/>
      <c r="AI88" s="25" t="s">
        <v>82</v>
      </c>
      <c r="AJ88" s="25" t="s">
        <v>805</v>
      </c>
      <c r="AK88" s="26"/>
    </row>
    <row r="89" spans="1:37" s="38" customFormat="1" ht="63.75" customHeight="1" x14ac:dyDescent="0.2">
      <c r="A89" s="11">
        <v>79</v>
      </c>
      <c r="B89" s="25" t="s">
        <v>45</v>
      </c>
      <c r="C89" s="25" t="s">
        <v>812</v>
      </c>
      <c r="D89" s="27" t="s">
        <v>46</v>
      </c>
      <c r="E89" s="25">
        <v>6</v>
      </c>
      <c r="F89" s="25" t="s">
        <v>813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1</v>
      </c>
      <c r="O89" s="27">
        <v>0</v>
      </c>
      <c r="P89" s="27">
        <v>0</v>
      </c>
      <c r="Q89" s="11">
        <f t="shared" si="8"/>
        <v>1</v>
      </c>
      <c r="R89" s="27">
        <v>0</v>
      </c>
      <c r="S89" s="27">
        <v>0</v>
      </c>
      <c r="T89" s="27">
        <v>0</v>
      </c>
      <c r="U89" s="27">
        <v>0</v>
      </c>
      <c r="V89" s="27">
        <v>52</v>
      </c>
      <c r="W89" s="25">
        <v>1</v>
      </c>
      <c r="X89" s="25">
        <v>0</v>
      </c>
      <c r="Y89" s="27">
        <v>0</v>
      </c>
      <c r="Z89" s="12">
        <f t="shared" si="9"/>
        <v>52</v>
      </c>
      <c r="AA89" s="27">
        <v>0</v>
      </c>
      <c r="AB89" s="27">
        <v>0</v>
      </c>
      <c r="AC89" s="11">
        <f t="shared" si="10"/>
        <v>52</v>
      </c>
      <c r="AD89" s="29">
        <v>42584.510416666664</v>
      </c>
      <c r="AE89" s="29">
        <v>42584.625</v>
      </c>
      <c r="AF89" s="29">
        <v>42584.625</v>
      </c>
      <c r="AG89" s="35">
        <f t="shared" si="11"/>
        <v>0.11458333333575865</v>
      </c>
      <c r="AH89" s="27"/>
      <c r="AI89" s="25" t="s">
        <v>82</v>
      </c>
      <c r="AJ89" s="25" t="s">
        <v>814</v>
      </c>
      <c r="AK89" s="26"/>
    </row>
    <row r="90" spans="1:37" s="38" customFormat="1" ht="50.25" customHeight="1" x14ac:dyDescent="0.2">
      <c r="A90" s="11">
        <v>80</v>
      </c>
      <c r="B90" s="25" t="s">
        <v>45</v>
      </c>
      <c r="C90" s="25" t="s">
        <v>815</v>
      </c>
      <c r="D90" s="27" t="s">
        <v>46</v>
      </c>
      <c r="E90" s="25">
        <v>6</v>
      </c>
      <c r="F90" s="25" t="s">
        <v>925</v>
      </c>
      <c r="G90" s="27">
        <v>1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1</v>
      </c>
      <c r="O90" s="27">
        <v>0</v>
      </c>
      <c r="P90" s="27">
        <v>0</v>
      </c>
      <c r="Q90" s="11">
        <f t="shared" si="8"/>
        <v>1</v>
      </c>
      <c r="R90" s="27">
        <v>0</v>
      </c>
      <c r="S90" s="27">
        <v>0</v>
      </c>
      <c r="T90" s="27">
        <v>0</v>
      </c>
      <c r="U90" s="27">
        <v>0</v>
      </c>
      <c r="V90" s="27">
        <v>59</v>
      </c>
      <c r="W90" s="25">
        <v>1</v>
      </c>
      <c r="X90" s="25">
        <v>0</v>
      </c>
      <c r="Y90" s="27">
        <v>0</v>
      </c>
      <c r="Z90" s="12">
        <f t="shared" si="9"/>
        <v>59</v>
      </c>
      <c r="AA90" s="27">
        <v>0</v>
      </c>
      <c r="AB90" s="27">
        <v>0</v>
      </c>
      <c r="AC90" s="11">
        <f t="shared" si="10"/>
        <v>59</v>
      </c>
      <c r="AD90" s="29">
        <v>42586.21875</v>
      </c>
      <c r="AE90" s="29">
        <v>42586.302083333336</v>
      </c>
      <c r="AF90" s="29">
        <v>42586.302083333336</v>
      </c>
      <c r="AG90" s="35">
        <f t="shared" si="11"/>
        <v>8.3333333335758653E-2</v>
      </c>
      <c r="AH90" s="27"/>
      <c r="AI90" s="25" t="s">
        <v>82</v>
      </c>
      <c r="AJ90" s="25" t="s">
        <v>924</v>
      </c>
      <c r="AK90" s="26"/>
    </row>
    <row r="91" spans="1:37" s="38" customFormat="1" ht="75.75" customHeight="1" x14ac:dyDescent="0.2">
      <c r="A91" s="11">
        <v>81</v>
      </c>
      <c r="B91" s="25" t="s">
        <v>45</v>
      </c>
      <c r="C91" s="25" t="s">
        <v>816</v>
      </c>
      <c r="D91" s="27" t="s">
        <v>46</v>
      </c>
      <c r="E91" s="25">
        <v>6</v>
      </c>
      <c r="F91" s="25" t="s">
        <v>818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1</v>
      </c>
      <c r="O91" s="27">
        <v>0</v>
      </c>
      <c r="P91" s="27">
        <v>0</v>
      </c>
      <c r="Q91" s="11">
        <f t="shared" si="8"/>
        <v>1</v>
      </c>
      <c r="R91" s="27">
        <v>0</v>
      </c>
      <c r="S91" s="27">
        <v>0</v>
      </c>
      <c r="T91" s="27">
        <v>0</v>
      </c>
      <c r="U91" s="27">
        <v>0</v>
      </c>
      <c r="V91" s="27">
        <v>6</v>
      </c>
      <c r="W91" s="25">
        <v>5</v>
      </c>
      <c r="X91" s="25">
        <v>1</v>
      </c>
      <c r="Y91" s="27">
        <v>0</v>
      </c>
      <c r="Z91" s="12">
        <f t="shared" si="9"/>
        <v>6</v>
      </c>
      <c r="AA91" s="27">
        <v>0</v>
      </c>
      <c r="AB91" s="27">
        <v>0</v>
      </c>
      <c r="AC91" s="11">
        <f t="shared" si="10"/>
        <v>6</v>
      </c>
      <c r="AD91" s="29">
        <v>42586.736111111109</v>
      </c>
      <c r="AE91" s="29">
        <v>42586.95208333333</v>
      </c>
      <c r="AF91" s="29">
        <v>42586.95208333333</v>
      </c>
      <c r="AG91" s="35">
        <f t="shared" si="11"/>
        <v>0.21597222222044365</v>
      </c>
      <c r="AH91" s="27"/>
      <c r="AI91" s="25" t="s">
        <v>82</v>
      </c>
      <c r="AJ91" s="25" t="s">
        <v>817</v>
      </c>
      <c r="AK91" s="26"/>
    </row>
    <row r="92" spans="1:37" s="38" customFormat="1" ht="63.75" x14ac:dyDescent="0.2">
      <c r="A92" s="11">
        <v>82</v>
      </c>
      <c r="B92" s="25" t="s">
        <v>45</v>
      </c>
      <c r="C92" s="25" t="s">
        <v>819</v>
      </c>
      <c r="D92" s="27" t="s">
        <v>54</v>
      </c>
      <c r="E92" s="25">
        <v>10</v>
      </c>
      <c r="F92" s="25" t="s">
        <v>926</v>
      </c>
      <c r="G92" s="27">
        <v>1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1</v>
      </c>
      <c r="O92" s="27">
        <v>0</v>
      </c>
      <c r="P92" s="27">
        <v>0</v>
      </c>
      <c r="Q92" s="11">
        <f t="shared" si="8"/>
        <v>1</v>
      </c>
      <c r="R92" s="27">
        <v>0</v>
      </c>
      <c r="S92" s="27">
        <v>0</v>
      </c>
      <c r="T92" s="27">
        <v>0</v>
      </c>
      <c r="U92" s="27">
        <v>0</v>
      </c>
      <c r="V92" s="27">
        <v>338</v>
      </c>
      <c r="W92" s="25">
        <v>1</v>
      </c>
      <c r="X92" s="25">
        <v>0</v>
      </c>
      <c r="Y92" s="27">
        <v>0</v>
      </c>
      <c r="Z92" s="12">
        <f t="shared" si="9"/>
        <v>338</v>
      </c>
      <c r="AA92" s="27">
        <v>0</v>
      </c>
      <c r="AB92" s="27">
        <v>0</v>
      </c>
      <c r="AC92" s="11">
        <f t="shared" si="10"/>
        <v>338</v>
      </c>
      <c r="AD92" s="29">
        <v>42588.847222222219</v>
      </c>
      <c r="AE92" s="29">
        <v>42588.958333333336</v>
      </c>
      <c r="AF92" s="29">
        <v>42588.958333333336</v>
      </c>
      <c r="AG92" s="35">
        <f t="shared" si="11"/>
        <v>0.11111111111677019</v>
      </c>
      <c r="AH92" s="27"/>
      <c r="AI92" s="25" t="s">
        <v>82</v>
      </c>
      <c r="AJ92" s="25" t="s">
        <v>820</v>
      </c>
      <c r="AK92" s="26"/>
    </row>
    <row r="93" spans="1:37" s="38" customFormat="1" ht="51" x14ac:dyDescent="0.2">
      <c r="A93" s="11">
        <v>83</v>
      </c>
      <c r="B93" s="25" t="s">
        <v>45</v>
      </c>
      <c r="C93" s="25" t="s">
        <v>821</v>
      </c>
      <c r="D93" s="27" t="s">
        <v>54</v>
      </c>
      <c r="E93" s="25">
        <v>10</v>
      </c>
      <c r="F93" s="25" t="s">
        <v>929</v>
      </c>
      <c r="G93" s="27">
        <v>1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1</v>
      </c>
      <c r="O93" s="27">
        <v>0</v>
      </c>
      <c r="P93" s="27">
        <v>0</v>
      </c>
      <c r="Q93" s="11">
        <f t="shared" si="8"/>
        <v>1</v>
      </c>
      <c r="R93" s="27">
        <v>0</v>
      </c>
      <c r="S93" s="27">
        <v>0</v>
      </c>
      <c r="T93" s="27">
        <v>0</v>
      </c>
      <c r="U93" s="27">
        <v>0</v>
      </c>
      <c r="V93" s="27">
        <v>17</v>
      </c>
      <c r="W93" s="25">
        <v>1</v>
      </c>
      <c r="X93" s="25">
        <v>0</v>
      </c>
      <c r="Y93" s="27">
        <v>0</v>
      </c>
      <c r="Z93" s="12">
        <f t="shared" si="9"/>
        <v>17</v>
      </c>
      <c r="AA93" s="27">
        <v>0</v>
      </c>
      <c r="AB93" s="27">
        <v>0</v>
      </c>
      <c r="AC93" s="11">
        <f t="shared" si="10"/>
        <v>17</v>
      </c>
      <c r="AD93" s="29">
        <v>42589.888888888891</v>
      </c>
      <c r="AE93" s="29">
        <v>42589.923611111109</v>
      </c>
      <c r="AF93" s="29">
        <v>42589.923611111109</v>
      </c>
      <c r="AG93" s="35">
        <f t="shared" si="11"/>
        <v>3.4722222218988463E-2</v>
      </c>
      <c r="AH93" s="27"/>
      <c r="AI93" s="25" t="s">
        <v>82</v>
      </c>
      <c r="AJ93" s="25" t="s">
        <v>822</v>
      </c>
      <c r="AK93" s="26"/>
    </row>
    <row r="94" spans="1:37" s="38" customFormat="1" ht="38.25" x14ac:dyDescent="0.2">
      <c r="A94" s="11">
        <v>84</v>
      </c>
      <c r="B94" s="25" t="s">
        <v>45</v>
      </c>
      <c r="C94" s="25" t="s">
        <v>832</v>
      </c>
      <c r="D94" s="27" t="s">
        <v>46</v>
      </c>
      <c r="E94" s="25">
        <v>6</v>
      </c>
      <c r="F94" s="25" t="s">
        <v>930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1</v>
      </c>
      <c r="O94" s="27">
        <v>0</v>
      </c>
      <c r="P94" s="27">
        <v>0</v>
      </c>
      <c r="Q94" s="11">
        <f t="shared" si="8"/>
        <v>1</v>
      </c>
      <c r="R94" s="27">
        <v>0</v>
      </c>
      <c r="S94" s="27">
        <v>0</v>
      </c>
      <c r="T94" s="27">
        <v>0</v>
      </c>
      <c r="U94" s="27">
        <v>4</v>
      </c>
      <c r="V94" s="27">
        <v>21</v>
      </c>
      <c r="W94" s="25">
        <v>0</v>
      </c>
      <c r="X94" s="25">
        <v>21</v>
      </c>
      <c r="Y94" s="27">
        <v>0</v>
      </c>
      <c r="Z94" s="12">
        <f t="shared" si="9"/>
        <v>25</v>
      </c>
      <c r="AA94" s="27">
        <v>0</v>
      </c>
      <c r="AB94" s="27">
        <v>0</v>
      </c>
      <c r="AC94" s="11">
        <f t="shared" si="10"/>
        <v>25</v>
      </c>
      <c r="AD94" s="29">
        <v>42590.472222222219</v>
      </c>
      <c r="AE94" s="29">
        <v>42590.513888888891</v>
      </c>
      <c r="AF94" s="29">
        <v>42590.513888888891</v>
      </c>
      <c r="AG94" s="35">
        <f t="shared" si="11"/>
        <v>4.1666666671517305E-2</v>
      </c>
      <c r="AH94" s="27"/>
      <c r="AI94" s="25" t="s">
        <v>82</v>
      </c>
      <c r="AJ94" s="25" t="s">
        <v>833</v>
      </c>
      <c r="AK94" s="26"/>
    </row>
    <row r="95" spans="1:37" s="38" customFormat="1" ht="48.75" customHeight="1" x14ac:dyDescent="0.2">
      <c r="A95" s="11">
        <v>85</v>
      </c>
      <c r="B95" s="25" t="s">
        <v>45</v>
      </c>
      <c r="C95" s="25" t="s">
        <v>841</v>
      </c>
      <c r="D95" s="27" t="s">
        <v>46</v>
      </c>
      <c r="E95" s="25">
        <v>10</v>
      </c>
      <c r="F95" s="25" t="s">
        <v>931</v>
      </c>
      <c r="G95" s="27">
        <v>1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1</v>
      </c>
      <c r="O95" s="27">
        <v>0</v>
      </c>
      <c r="P95" s="27">
        <v>0</v>
      </c>
      <c r="Q95" s="11">
        <f t="shared" si="8"/>
        <v>1</v>
      </c>
      <c r="R95" s="27">
        <v>0</v>
      </c>
      <c r="S95" s="27">
        <v>0</v>
      </c>
      <c r="T95" s="27">
        <v>0</v>
      </c>
      <c r="U95" s="27">
        <v>0</v>
      </c>
      <c r="V95" s="27">
        <v>30</v>
      </c>
      <c r="W95" s="25">
        <v>0</v>
      </c>
      <c r="X95" s="25">
        <v>30</v>
      </c>
      <c r="Y95" s="27">
        <v>0</v>
      </c>
      <c r="Z95" s="12">
        <f t="shared" si="9"/>
        <v>30</v>
      </c>
      <c r="AA95" s="27">
        <v>0</v>
      </c>
      <c r="AB95" s="27">
        <v>0</v>
      </c>
      <c r="AC95" s="11">
        <f t="shared" si="10"/>
        <v>30</v>
      </c>
      <c r="AD95" s="29">
        <v>42592.659722222219</v>
      </c>
      <c r="AE95" s="29">
        <v>42592.6875</v>
      </c>
      <c r="AF95" s="29">
        <v>42592.6875</v>
      </c>
      <c r="AG95" s="35">
        <f t="shared" si="11"/>
        <v>2.7777777781011537E-2</v>
      </c>
      <c r="AH95" s="27"/>
      <c r="AI95" s="25" t="s">
        <v>82</v>
      </c>
      <c r="AJ95" s="25" t="s">
        <v>842</v>
      </c>
      <c r="AK95" s="26"/>
    </row>
    <row r="96" spans="1:37" s="18" customFormat="1" ht="48" customHeight="1" x14ac:dyDescent="0.2">
      <c r="A96" s="11">
        <v>86</v>
      </c>
      <c r="B96" s="11" t="s">
        <v>45</v>
      </c>
      <c r="C96" s="11" t="s">
        <v>846</v>
      </c>
      <c r="D96" s="12" t="s">
        <v>46</v>
      </c>
      <c r="E96" s="11">
        <v>10</v>
      </c>
      <c r="F96" s="11" t="s">
        <v>976</v>
      </c>
      <c r="G96" s="12">
        <v>1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1</v>
      </c>
      <c r="O96" s="12">
        <v>0</v>
      </c>
      <c r="P96" s="12">
        <v>0</v>
      </c>
      <c r="Q96" s="11">
        <f t="shared" si="8"/>
        <v>1</v>
      </c>
      <c r="R96" s="12">
        <v>0</v>
      </c>
      <c r="S96" s="12">
        <v>0</v>
      </c>
      <c r="T96" s="12">
        <v>0</v>
      </c>
      <c r="U96" s="12">
        <v>0</v>
      </c>
      <c r="V96" s="12">
        <v>30</v>
      </c>
      <c r="W96" s="11">
        <v>0</v>
      </c>
      <c r="X96" s="11">
        <v>30</v>
      </c>
      <c r="Y96" s="12">
        <v>0</v>
      </c>
      <c r="Z96" s="12">
        <f t="shared" si="9"/>
        <v>30</v>
      </c>
      <c r="AA96" s="12">
        <v>0</v>
      </c>
      <c r="AB96" s="12">
        <v>0</v>
      </c>
      <c r="AC96" s="11">
        <f t="shared" si="10"/>
        <v>30</v>
      </c>
      <c r="AD96" s="13">
        <v>42594.34375</v>
      </c>
      <c r="AE96" s="13">
        <v>42594.40625</v>
      </c>
      <c r="AF96" s="13">
        <v>42594.40625</v>
      </c>
      <c r="AG96" s="35">
        <f t="shared" si="11"/>
        <v>6.25E-2</v>
      </c>
      <c r="AH96" s="12"/>
      <c r="AI96" s="11" t="s">
        <v>82</v>
      </c>
      <c r="AJ96" s="11" t="s">
        <v>847</v>
      </c>
      <c r="AK96" s="16"/>
    </row>
    <row r="97" spans="1:37" s="18" customFormat="1" ht="71.25" customHeight="1" x14ac:dyDescent="0.2">
      <c r="A97" s="11">
        <v>87</v>
      </c>
      <c r="B97" s="11" t="s">
        <v>45</v>
      </c>
      <c r="C97" s="11" t="s">
        <v>848</v>
      </c>
      <c r="D97" s="12" t="s">
        <v>54</v>
      </c>
      <c r="E97" s="11">
        <v>10</v>
      </c>
      <c r="F97" s="11" t="s">
        <v>932</v>
      </c>
      <c r="G97" s="12">
        <v>1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1</v>
      </c>
      <c r="O97" s="12">
        <v>0</v>
      </c>
      <c r="P97" s="12">
        <v>0</v>
      </c>
      <c r="Q97" s="11">
        <f t="shared" si="8"/>
        <v>1</v>
      </c>
      <c r="R97" s="12">
        <v>0</v>
      </c>
      <c r="S97" s="12">
        <v>0</v>
      </c>
      <c r="T97" s="12">
        <v>0</v>
      </c>
      <c r="U97" s="12">
        <v>0</v>
      </c>
      <c r="V97" s="12">
        <v>10</v>
      </c>
      <c r="W97" s="11">
        <v>0</v>
      </c>
      <c r="X97" s="11">
        <v>10</v>
      </c>
      <c r="Y97" s="12">
        <v>0</v>
      </c>
      <c r="Z97" s="12">
        <f t="shared" si="9"/>
        <v>10</v>
      </c>
      <c r="AA97" s="12">
        <v>0</v>
      </c>
      <c r="AB97" s="12">
        <v>0</v>
      </c>
      <c r="AC97" s="11">
        <f t="shared" si="10"/>
        <v>10</v>
      </c>
      <c r="AD97" s="13">
        <v>42594.680555555555</v>
      </c>
      <c r="AE97" s="13">
        <v>42594.743055555555</v>
      </c>
      <c r="AF97" s="13">
        <v>42594.743055555555</v>
      </c>
      <c r="AG97" s="35">
        <f t="shared" si="11"/>
        <v>6.25E-2</v>
      </c>
      <c r="AH97" s="12"/>
      <c r="AI97" s="11" t="s">
        <v>82</v>
      </c>
      <c r="AJ97" s="11" t="s">
        <v>849</v>
      </c>
      <c r="AK97" s="16"/>
    </row>
    <row r="98" spans="1:37" s="18" customFormat="1" ht="79.5" customHeight="1" x14ac:dyDescent="0.2">
      <c r="A98" s="11">
        <v>88</v>
      </c>
      <c r="B98" s="11" t="s">
        <v>45</v>
      </c>
      <c r="C98" s="11" t="s">
        <v>882</v>
      </c>
      <c r="D98" s="12" t="s">
        <v>46</v>
      </c>
      <c r="E98" s="11">
        <v>10</v>
      </c>
      <c r="F98" s="11" t="s">
        <v>933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1</v>
      </c>
      <c r="O98" s="12">
        <v>0</v>
      </c>
      <c r="P98" s="12">
        <v>0</v>
      </c>
      <c r="Q98" s="11">
        <f t="shared" si="8"/>
        <v>1</v>
      </c>
      <c r="R98" s="12">
        <v>0</v>
      </c>
      <c r="S98" s="12">
        <v>0</v>
      </c>
      <c r="T98" s="12">
        <v>0</v>
      </c>
      <c r="U98" s="12">
        <v>2</v>
      </c>
      <c r="V98" s="12">
        <v>364</v>
      </c>
      <c r="W98" s="11">
        <v>0</v>
      </c>
      <c r="X98" s="11">
        <v>364</v>
      </c>
      <c r="Y98" s="12">
        <v>0</v>
      </c>
      <c r="Z98" s="12">
        <f t="shared" si="9"/>
        <v>366</v>
      </c>
      <c r="AA98" s="12">
        <v>0</v>
      </c>
      <c r="AB98" s="12">
        <v>0</v>
      </c>
      <c r="AC98" s="11">
        <f t="shared" si="10"/>
        <v>366</v>
      </c>
      <c r="AD98" s="13">
        <v>42598.572916666664</v>
      </c>
      <c r="AE98" s="13"/>
      <c r="AF98" s="13">
        <v>42598.645833333336</v>
      </c>
      <c r="AG98" s="35">
        <f t="shared" si="11"/>
        <v>7.2916666671517305E-2</v>
      </c>
      <c r="AH98" s="12"/>
      <c r="AI98" s="11" t="s">
        <v>872</v>
      </c>
      <c r="AJ98" s="11" t="s">
        <v>873</v>
      </c>
      <c r="AK98" s="16"/>
    </row>
    <row r="99" spans="1:37" s="18" customFormat="1" ht="47.25" customHeight="1" x14ac:dyDescent="0.2">
      <c r="A99" s="11">
        <v>89</v>
      </c>
      <c r="B99" s="11" t="s">
        <v>45</v>
      </c>
      <c r="C99" s="11" t="s">
        <v>886</v>
      </c>
      <c r="D99" s="12" t="s">
        <v>46</v>
      </c>
      <c r="E99" s="11">
        <v>10</v>
      </c>
      <c r="F99" s="11" t="s">
        <v>934</v>
      </c>
      <c r="G99" s="12">
        <v>1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1</v>
      </c>
      <c r="O99" s="12">
        <v>0</v>
      </c>
      <c r="P99" s="12">
        <v>0</v>
      </c>
      <c r="Q99" s="11">
        <f t="shared" si="8"/>
        <v>1</v>
      </c>
      <c r="R99" s="12">
        <v>0</v>
      </c>
      <c r="S99" s="12">
        <v>0</v>
      </c>
      <c r="T99" s="12">
        <v>0</v>
      </c>
      <c r="U99" s="12">
        <v>0</v>
      </c>
      <c r="V99" s="12">
        <v>6</v>
      </c>
      <c r="W99" s="11">
        <v>0</v>
      </c>
      <c r="X99" s="11">
        <v>6</v>
      </c>
      <c r="Y99" s="12">
        <v>0</v>
      </c>
      <c r="Z99" s="12">
        <f t="shared" si="9"/>
        <v>6</v>
      </c>
      <c r="AA99" s="12">
        <v>0</v>
      </c>
      <c r="AB99" s="12">
        <v>0</v>
      </c>
      <c r="AC99" s="11">
        <f t="shared" si="10"/>
        <v>6</v>
      </c>
      <c r="AD99" s="13">
        <v>42601.447916666664</v>
      </c>
      <c r="AE99" s="13">
        <v>42601.447916666664</v>
      </c>
      <c r="AF99" s="13">
        <v>42601.465277777781</v>
      </c>
      <c r="AG99" s="35">
        <f t="shared" si="11"/>
        <v>1.7361111116770189E-2</v>
      </c>
      <c r="AH99" s="12"/>
      <c r="AI99" s="11" t="s">
        <v>82</v>
      </c>
      <c r="AJ99" s="11" t="s">
        <v>887</v>
      </c>
      <c r="AK99" s="16"/>
    </row>
    <row r="100" spans="1:37" s="18" customFormat="1" ht="57.75" customHeight="1" x14ac:dyDescent="0.2">
      <c r="A100" s="11">
        <v>90</v>
      </c>
      <c r="B100" s="11" t="s">
        <v>45</v>
      </c>
      <c r="C100" s="35" t="s">
        <v>897</v>
      </c>
      <c r="D100" s="12" t="s">
        <v>46</v>
      </c>
      <c r="E100" s="12">
        <v>10</v>
      </c>
      <c r="F100" s="11" t="s">
        <v>898</v>
      </c>
      <c r="G100" s="12">
        <v>0</v>
      </c>
      <c r="H100" s="12">
        <v>1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1</v>
      </c>
      <c r="O100" s="12">
        <v>0</v>
      </c>
      <c r="P100" s="12">
        <v>0</v>
      </c>
      <c r="Q100" s="11">
        <f t="shared" si="8"/>
        <v>1</v>
      </c>
      <c r="R100" s="12">
        <v>0</v>
      </c>
      <c r="S100" s="12">
        <v>0</v>
      </c>
      <c r="T100" s="12">
        <v>0</v>
      </c>
      <c r="U100" s="12">
        <v>0</v>
      </c>
      <c r="V100" s="12">
        <v>7</v>
      </c>
      <c r="W100" s="12">
        <v>7</v>
      </c>
      <c r="X100" s="12">
        <v>0</v>
      </c>
      <c r="Y100" s="12">
        <v>0</v>
      </c>
      <c r="Z100" s="12">
        <f t="shared" si="9"/>
        <v>7</v>
      </c>
      <c r="AA100" s="12">
        <v>0</v>
      </c>
      <c r="AB100" s="12">
        <v>0</v>
      </c>
      <c r="AC100" s="11">
        <f t="shared" si="10"/>
        <v>7</v>
      </c>
      <c r="AD100" s="22">
        <v>42607.472222222219</v>
      </c>
      <c r="AE100" s="22">
        <v>42607.931250000001</v>
      </c>
      <c r="AF100" s="22">
        <v>42607.931250000001</v>
      </c>
      <c r="AG100" s="35">
        <f t="shared" si="11"/>
        <v>0.45902777778246673</v>
      </c>
      <c r="AH100" s="11"/>
      <c r="AI100" s="19" t="s">
        <v>82</v>
      </c>
      <c r="AJ100" s="11" t="s">
        <v>899</v>
      </c>
    </row>
    <row r="101" spans="1:37" s="18" customFormat="1" ht="57.75" customHeight="1" x14ac:dyDescent="0.2">
      <c r="A101" s="11">
        <v>91</v>
      </c>
      <c r="B101" s="11" t="s">
        <v>45</v>
      </c>
      <c r="C101" s="35" t="s">
        <v>911</v>
      </c>
      <c r="D101" s="12" t="s">
        <v>46</v>
      </c>
      <c r="E101" s="12">
        <v>0.4</v>
      </c>
      <c r="F101" s="11" t="s">
        <v>981</v>
      </c>
      <c r="G101" s="12">
        <v>1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1</v>
      </c>
      <c r="O101" s="12">
        <v>0</v>
      </c>
      <c r="P101" s="12">
        <v>0</v>
      </c>
      <c r="Q101" s="11">
        <f t="shared" si="8"/>
        <v>1</v>
      </c>
      <c r="R101" s="12">
        <v>0</v>
      </c>
      <c r="S101" s="12">
        <v>0</v>
      </c>
      <c r="T101" s="12">
        <v>0</v>
      </c>
      <c r="U101" s="12">
        <v>0</v>
      </c>
      <c r="V101" s="12">
        <v>4</v>
      </c>
      <c r="W101" s="12">
        <v>4</v>
      </c>
      <c r="X101" s="12">
        <v>0</v>
      </c>
      <c r="Y101" s="12">
        <v>0</v>
      </c>
      <c r="Z101" s="12">
        <f t="shared" si="9"/>
        <v>4</v>
      </c>
      <c r="AA101" s="12">
        <v>0</v>
      </c>
      <c r="AB101" s="12">
        <v>0</v>
      </c>
      <c r="AC101" s="11">
        <f t="shared" si="10"/>
        <v>4</v>
      </c>
      <c r="AD101" s="13">
        <v>42608.586805555555</v>
      </c>
      <c r="AE101" s="13">
        <v>42608.756944444445</v>
      </c>
      <c r="AF101" s="13">
        <v>42608.756944444445</v>
      </c>
      <c r="AG101" s="35">
        <f t="shared" si="11"/>
        <v>0.17013888889050577</v>
      </c>
      <c r="AH101" s="11"/>
      <c r="AI101" s="19" t="s">
        <v>912</v>
      </c>
      <c r="AJ101" s="11" t="s">
        <v>913</v>
      </c>
    </row>
    <row r="102" spans="1:37" s="18" customFormat="1" ht="39" customHeight="1" x14ac:dyDescent="0.2">
      <c r="A102" s="11">
        <v>92</v>
      </c>
      <c r="B102" s="11" t="s">
        <v>45</v>
      </c>
      <c r="C102" s="11" t="s">
        <v>900</v>
      </c>
      <c r="D102" s="12" t="s">
        <v>46</v>
      </c>
      <c r="E102" s="11">
        <v>10</v>
      </c>
      <c r="F102" s="11" t="s">
        <v>901</v>
      </c>
      <c r="G102" s="12">
        <v>1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1</v>
      </c>
      <c r="O102" s="12">
        <v>0</v>
      </c>
      <c r="P102" s="12">
        <v>0</v>
      </c>
      <c r="Q102" s="11">
        <f t="shared" si="8"/>
        <v>1</v>
      </c>
      <c r="R102" s="12">
        <v>0</v>
      </c>
      <c r="S102" s="12">
        <v>0</v>
      </c>
      <c r="T102" s="12">
        <v>0</v>
      </c>
      <c r="U102" s="12">
        <v>0</v>
      </c>
      <c r="V102" s="12">
        <v>186</v>
      </c>
      <c r="W102" s="11">
        <v>0</v>
      </c>
      <c r="X102" s="11">
        <v>186</v>
      </c>
      <c r="Y102" s="12">
        <v>0</v>
      </c>
      <c r="Z102" s="12">
        <f t="shared" si="9"/>
        <v>186</v>
      </c>
      <c r="AA102" s="12">
        <v>0</v>
      </c>
      <c r="AB102" s="12">
        <v>0</v>
      </c>
      <c r="AC102" s="11">
        <f t="shared" si="10"/>
        <v>186</v>
      </c>
      <c r="AD102" s="13">
        <v>42609.107638888891</v>
      </c>
      <c r="AE102" s="13">
        <v>42609.135416666664</v>
      </c>
      <c r="AF102" s="13">
        <v>42609.135416666664</v>
      </c>
      <c r="AG102" s="35">
        <f t="shared" si="11"/>
        <v>2.7777777773735579E-2</v>
      </c>
      <c r="AH102" s="12"/>
      <c r="AI102" s="11" t="s">
        <v>82</v>
      </c>
      <c r="AJ102" s="11" t="s">
        <v>902</v>
      </c>
      <c r="AK102" s="16"/>
    </row>
    <row r="103" spans="1:37" s="18" customFormat="1" ht="57.75" customHeight="1" x14ac:dyDescent="0.2">
      <c r="A103" s="11">
        <v>93</v>
      </c>
      <c r="B103" s="11" t="s">
        <v>45</v>
      </c>
      <c r="C103" s="11" t="s">
        <v>903</v>
      </c>
      <c r="D103" s="12" t="s">
        <v>46</v>
      </c>
      <c r="E103" s="11">
        <v>10</v>
      </c>
      <c r="F103" s="11" t="s">
        <v>935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1</v>
      </c>
      <c r="O103" s="12">
        <v>0</v>
      </c>
      <c r="P103" s="12">
        <v>0</v>
      </c>
      <c r="Q103" s="11">
        <f t="shared" si="8"/>
        <v>1</v>
      </c>
      <c r="R103" s="12">
        <v>0</v>
      </c>
      <c r="S103" s="12">
        <v>0</v>
      </c>
      <c r="T103" s="12">
        <v>0</v>
      </c>
      <c r="U103" s="12">
        <v>0</v>
      </c>
      <c r="V103" s="12">
        <v>868</v>
      </c>
      <c r="W103" s="11">
        <v>22</v>
      </c>
      <c r="X103" s="11">
        <v>846</v>
      </c>
      <c r="Y103" s="12">
        <v>0</v>
      </c>
      <c r="Z103" s="12">
        <f t="shared" si="9"/>
        <v>868</v>
      </c>
      <c r="AA103" s="12">
        <v>0</v>
      </c>
      <c r="AB103" s="12">
        <v>0</v>
      </c>
      <c r="AC103" s="11">
        <f t="shared" si="10"/>
        <v>868</v>
      </c>
      <c r="AD103" s="13">
        <v>42609.367361111108</v>
      </c>
      <c r="AE103" s="13">
        <v>42609.369444444441</v>
      </c>
      <c r="AF103" s="13">
        <v>42609.411111111112</v>
      </c>
      <c r="AG103" s="35">
        <f t="shared" si="11"/>
        <v>4.3750000004365575E-2</v>
      </c>
      <c r="AH103" s="12"/>
      <c r="AI103" s="11" t="s">
        <v>82</v>
      </c>
      <c r="AJ103" s="11" t="s">
        <v>904</v>
      </c>
      <c r="AK103" s="16"/>
    </row>
    <row r="104" spans="1:37" s="18" customFormat="1" ht="57.75" customHeight="1" x14ac:dyDescent="0.2">
      <c r="A104" s="11">
        <v>94</v>
      </c>
      <c r="B104" s="11" t="s">
        <v>45</v>
      </c>
      <c r="C104" s="11" t="s">
        <v>914</v>
      </c>
      <c r="D104" s="12" t="s">
        <v>46</v>
      </c>
      <c r="E104" s="11">
        <v>6</v>
      </c>
      <c r="F104" s="11" t="s">
        <v>936</v>
      </c>
      <c r="G104" s="12">
        <v>1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1</v>
      </c>
      <c r="O104" s="12">
        <v>0</v>
      </c>
      <c r="P104" s="12">
        <v>0</v>
      </c>
      <c r="Q104" s="11">
        <f t="shared" si="8"/>
        <v>1</v>
      </c>
      <c r="R104" s="12">
        <v>0</v>
      </c>
      <c r="S104" s="12">
        <v>0</v>
      </c>
      <c r="T104" s="12">
        <v>0</v>
      </c>
      <c r="U104" s="12">
        <v>0</v>
      </c>
      <c r="V104" s="12">
        <v>86</v>
      </c>
      <c r="W104" s="11">
        <v>86</v>
      </c>
      <c r="X104" s="11">
        <v>0</v>
      </c>
      <c r="Y104" s="12">
        <v>0</v>
      </c>
      <c r="Z104" s="12">
        <f t="shared" si="9"/>
        <v>86</v>
      </c>
      <c r="AA104" s="12">
        <v>0</v>
      </c>
      <c r="AB104" s="12">
        <v>0</v>
      </c>
      <c r="AC104" s="11">
        <f t="shared" si="10"/>
        <v>86</v>
      </c>
      <c r="AD104" s="13">
        <v>42611.465277777781</v>
      </c>
      <c r="AE104" s="13">
        <v>42611.465277777781</v>
      </c>
      <c r="AF104" s="13">
        <v>42611.541666666664</v>
      </c>
      <c r="AG104" s="35">
        <f t="shared" si="11"/>
        <v>7.6388888883229811E-2</v>
      </c>
      <c r="AH104" s="12"/>
      <c r="AI104" s="11" t="s">
        <v>82</v>
      </c>
      <c r="AJ104" s="11" t="s">
        <v>915</v>
      </c>
      <c r="AK104" s="16"/>
    </row>
    <row r="105" spans="1:37" s="18" customFormat="1" ht="102.75" customHeight="1" x14ac:dyDescent="0.2">
      <c r="A105" s="11">
        <v>95</v>
      </c>
      <c r="B105" s="11" t="s">
        <v>45</v>
      </c>
      <c r="C105" s="11" t="s">
        <v>916</v>
      </c>
      <c r="D105" s="12" t="s">
        <v>46</v>
      </c>
      <c r="E105" s="11">
        <v>0.4</v>
      </c>
      <c r="F105" s="11" t="s">
        <v>917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1</v>
      </c>
      <c r="O105" s="12">
        <v>0</v>
      </c>
      <c r="P105" s="12">
        <v>0</v>
      </c>
      <c r="Q105" s="11">
        <f t="shared" si="8"/>
        <v>1</v>
      </c>
      <c r="R105" s="12">
        <v>0</v>
      </c>
      <c r="S105" s="12">
        <v>0</v>
      </c>
      <c r="T105" s="12">
        <v>0</v>
      </c>
      <c r="U105" s="12">
        <v>0</v>
      </c>
      <c r="V105" s="12">
        <v>1</v>
      </c>
      <c r="W105" s="11">
        <v>1</v>
      </c>
      <c r="X105" s="11">
        <v>0</v>
      </c>
      <c r="Y105" s="12">
        <v>0</v>
      </c>
      <c r="Z105" s="12">
        <f t="shared" si="9"/>
        <v>1</v>
      </c>
      <c r="AA105" s="12">
        <v>0</v>
      </c>
      <c r="AB105" s="12">
        <v>0</v>
      </c>
      <c r="AC105" s="11">
        <f t="shared" si="10"/>
        <v>1</v>
      </c>
      <c r="AD105" s="13">
        <v>42611.541666666664</v>
      </c>
      <c r="AE105" s="13">
        <v>42611.541666666664</v>
      </c>
      <c r="AF105" s="13">
        <v>42611.694444444445</v>
      </c>
      <c r="AG105" s="35">
        <f t="shared" si="11"/>
        <v>0.15277777778101154</v>
      </c>
      <c r="AH105" s="12"/>
      <c r="AI105" s="11" t="s">
        <v>82</v>
      </c>
      <c r="AJ105" s="11" t="s">
        <v>918</v>
      </c>
      <c r="AK105" s="16"/>
    </row>
    <row r="106" spans="1:37" s="18" customFormat="1" ht="108.75" customHeight="1" x14ac:dyDescent="0.2">
      <c r="A106" s="11">
        <v>96</v>
      </c>
      <c r="B106" s="11" t="s">
        <v>45</v>
      </c>
      <c r="C106" s="11" t="s">
        <v>919</v>
      </c>
      <c r="D106" s="12" t="s">
        <v>46</v>
      </c>
      <c r="E106" s="11">
        <v>0.4</v>
      </c>
      <c r="F106" s="11" t="s">
        <v>920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1</v>
      </c>
      <c r="O106" s="12">
        <v>0</v>
      </c>
      <c r="P106" s="12">
        <v>0</v>
      </c>
      <c r="Q106" s="11">
        <f t="shared" ref="Q106:Q127" si="12">SUM(J106:P106)</f>
        <v>1</v>
      </c>
      <c r="R106" s="12">
        <v>0</v>
      </c>
      <c r="S106" s="12">
        <v>0</v>
      </c>
      <c r="T106" s="12">
        <v>0</v>
      </c>
      <c r="U106" s="12">
        <v>0</v>
      </c>
      <c r="V106" s="12">
        <v>70</v>
      </c>
      <c r="W106" s="11">
        <v>70</v>
      </c>
      <c r="X106" s="11">
        <v>0</v>
      </c>
      <c r="Y106" s="12">
        <v>0</v>
      </c>
      <c r="Z106" s="12">
        <f t="shared" ref="Z106:Z130" si="13">SUM(R106:V106)</f>
        <v>70</v>
      </c>
      <c r="AA106" s="12">
        <v>0</v>
      </c>
      <c r="AB106" s="12">
        <v>0</v>
      </c>
      <c r="AC106" s="11">
        <f t="shared" ref="AC106:AC135" si="14">SUM(Z106:AB106)</f>
        <v>70</v>
      </c>
      <c r="AD106" s="13">
        <v>42611.631944444445</v>
      </c>
      <c r="AE106" s="13">
        <v>42611.631944444445</v>
      </c>
      <c r="AF106" s="13">
        <v>42611.722222222219</v>
      </c>
      <c r="AG106" s="35">
        <f t="shared" ref="AG106:AG135" si="15">AF106-AD106</f>
        <v>9.0277777773735579E-2</v>
      </c>
      <c r="AH106" s="12"/>
      <c r="AI106" s="11" t="s">
        <v>82</v>
      </c>
      <c r="AJ106" s="11" t="s">
        <v>1142</v>
      </c>
      <c r="AK106" s="16"/>
    </row>
    <row r="107" spans="1:37" s="18" customFormat="1" ht="57.75" customHeight="1" x14ac:dyDescent="0.2">
      <c r="A107" s="11">
        <v>97</v>
      </c>
      <c r="B107" s="19" t="s">
        <v>45</v>
      </c>
      <c r="C107" s="19" t="s">
        <v>927</v>
      </c>
      <c r="D107" s="68" t="s">
        <v>46</v>
      </c>
      <c r="E107" s="19">
        <v>6</v>
      </c>
      <c r="F107" s="19" t="s">
        <v>980</v>
      </c>
      <c r="G107" s="68">
        <v>0</v>
      </c>
      <c r="H107" s="68">
        <v>0</v>
      </c>
      <c r="I107" s="68">
        <v>0</v>
      </c>
      <c r="J107" s="68">
        <v>0</v>
      </c>
      <c r="K107" s="68">
        <v>0</v>
      </c>
      <c r="L107" s="68">
        <v>0</v>
      </c>
      <c r="M107" s="68">
        <v>0</v>
      </c>
      <c r="N107" s="68">
        <v>1</v>
      </c>
      <c r="O107" s="68">
        <v>0</v>
      </c>
      <c r="P107" s="68">
        <v>0</v>
      </c>
      <c r="Q107" s="11">
        <f t="shared" si="12"/>
        <v>1</v>
      </c>
      <c r="R107" s="68">
        <v>0</v>
      </c>
      <c r="S107" s="68">
        <v>0</v>
      </c>
      <c r="T107" s="68">
        <v>0</v>
      </c>
      <c r="U107" s="68">
        <v>1</v>
      </c>
      <c r="V107" s="68">
        <v>1</v>
      </c>
      <c r="W107" s="19">
        <v>0</v>
      </c>
      <c r="X107" s="19">
        <v>1</v>
      </c>
      <c r="Y107" s="68">
        <v>0</v>
      </c>
      <c r="Z107" s="12">
        <f t="shared" si="13"/>
        <v>2</v>
      </c>
      <c r="AA107" s="68">
        <v>0</v>
      </c>
      <c r="AB107" s="68">
        <v>0</v>
      </c>
      <c r="AC107" s="11">
        <f t="shared" si="14"/>
        <v>2</v>
      </c>
      <c r="AD107" s="69">
        <v>42613.413888888892</v>
      </c>
      <c r="AE107" s="69">
        <v>42613.413888888892</v>
      </c>
      <c r="AF107" s="69">
        <v>42613.413888888892</v>
      </c>
      <c r="AG107" s="35">
        <f t="shared" si="15"/>
        <v>0</v>
      </c>
      <c r="AH107" s="68"/>
      <c r="AI107" s="19" t="s">
        <v>82</v>
      </c>
      <c r="AJ107" s="19" t="s">
        <v>928</v>
      </c>
      <c r="AK107" s="16"/>
    </row>
    <row r="108" spans="1:37" s="18" customFormat="1" ht="57.75" customHeight="1" x14ac:dyDescent="0.2">
      <c r="A108" s="11">
        <v>98</v>
      </c>
      <c r="B108" s="11" t="s">
        <v>45</v>
      </c>
      <c r="C108" s="11" t="s">
        <v>1058</v>
      </c>
      <c r="D108" s="12" t="s">
        <v>46</v>
      </c>
      <c r="E108" s="11">
        <v>0.4</v>
      </c>
      <c r="F108" s="11" t="s">
        <v>943</v>
      </c>
      <c r="G108" s="12">
        <v>1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1</v>
      </c>
      <c r="O108" s="12">
        <v>0</v>
      </c>
      <c r="P108" s="12">
        <v>0</v>
      </c>
      <c r="Q108" s="11">
        <f t="shared" si="12"/>
        <v>1</v>
      </c>
      <c r="R108" s="12">
        <v>0</v>
      </c>
      <c r="S108" s="12">
        <v>0</v>
      </c>
      <c r="T108" s="12">
        <v>0</v>
      </c>
      <c r="U108" s="12">
        <v>0</v>
      </c>
      <c r="V108" s="12">
        <v>13</v>
      </c>
      <c r="W108" s="11">
        <v>13</v>
      </c>
      <c r="X108" s="11">
        <v>1</v>
      </c>
      <c r="Y108" s="12">
        <v>0</v>
      </c>
      <c r="Z108" s="12">
        <f t="shared" si="13"/>
        <v>13</v>
      </c>
      <c r="AA108" s="12">
        <v>0</v>
      </c>
      <c r="AB108" s="12">
        <v>0</v>
      </c>
      <c r="AC108" s="11">
        <f t="shared" si="14"/>
        <v>13</v>
      </c>
      <c r="AD108" s="13">
        <v>42615.666666666664</v>
      </c>
      <c r="AE108" s="13">
        <v>42615.772222222222</v>
      </c>
      <c r="AF108" s="13">
        <v>42615.772222222222</v>
      </c>
      <c r="AG108" s="35">
        <f t="shared" si="15"/>
        <v>0.1055555555576575</v>
      </c>
      <c r="AH108" s="12"/>
      <c r="AI108" s="11" t="s">
        <v>491</v>
      </c>
      <c r="AJ108" s="11" t="s">
        <v>944</v>
      </c>
      <c r="AK108" s="16"/>
    </row>
    <row r="109" spans="1:37" s="18" customFormat="1" ht="59.25" customHeight="1" x14ac:dyDescent="0.2">
      <c r="A109" s="11">
        <v>99</v>
      </c>
      <c r="B109" s="11" t="s">
        <v>45</v>
      </c>
      <c r="C109" s="11" t="s">
        <v>1059</v>
      </c>
      <c r="D109" s="12" t="s">
        <v>46</v>
      </c>
      <c r="E109" s="11">
        <v>0.4</v>
      </c>
      <c r="F109" s="11" t="s">
        <v>977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1</v>
      </c>
      <c r="O109" s="12">
        <v>0</v>
      </c>
      <c r="P109" s="12">
        <v>0</v>
      </c>
      <c r="Q109" s="11">
        <f t="shared" si="12"/>
        <v>1</v>
      </c>
      <c r="R109" s="12">
        <v>0</v>
      </c>
      <c r="S109" s="12">
        <v>0</v>
      </c>
      <c r="T109" s="12">
        <v>0</v>
      </c>
      <c r="U109" s="12">
        <v>0</v>
      </c>
      <c r="V109" s="12">
        <v>1</v>
      </c>
      <c r="W109" s="11">
        <v>1</v>
      </c>
      <c r="X109" s="11">
        <v>0</v>
      </c>
      <c r="Y109" s="12">
        <v>0</v>
      </c>
      <c r="Z109" s="12">
        <f t="shared" si="13"/>
        <v>1</v>
      </c>
      <c r="AA109" s="12">
        <v>0</v>
      </c>
      <c r="AB109" s="12">
        <v>0</v>
      </c>
      <c r="AC109" s="11">
        <f t="shared" si="14"/>
        <v>1</v>
      </c>
      <c r="AD109" s="13">
        <v>42619.666666666664</v>
      </c>
      <c r="AE109" s="13">
        <v>42619.666666666664</v>
      </c>
      <c r="AF109" s="13">
        <v>42619.666666666664</v>
      </c>
      <c r="AG109" s="35">
        <f t="shared" si="15"/>
        <v>0</v>
      </c>
      <c r="AH109" s="12"/>
      <c r="AI109" s="11" t="s">
        <v>185</v>
      </c>
      <c r="AJ109" s="11" t="s">
        <v>967</v>
      </c>
    </row>
    <row r="110" spans="1:37" s="18" customFormat="1" ht="44.25" customHeight="1" x14ac:dyDescent="0.2">
      <c r="A110" s="11">
        <v>100</v>
      </c>
      <c r="B110" s="11" t="s">
        <v>45</v>
      </c>
      <c r="C110" s="11" t="s">
        <v>1063</v>
      </c>
      <c r="D110" s="12" t="s">
        <v>46</v>
      </c>
      <c r="E110" s="11">
        <v>0.4</v>
      </c>
      <c r="F110" s="11" t="s">
        <v>979</v>
      </c>
      <c r="G110" s="12">
        <v>1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1</v>
      </c>
      <c r="O110" s="12">
        <v>0</v>
      </c>
      <c r="P110" s="12">
        <v>0</v>
      </c>
      <c r="Q110" s="11">
        <f t="shared" si="12"/>
        <v>1</v>
      </c>
      <c r="R110" s="12">
        <v>0</v>
      </c>
      <c r="S110" s="12">
        <v>0</v>
      </c>
      <c r="T110" s="12">
        <v>0</v>
      </c>
      <c r="U110" s="12">
        <v>1</v>
      </c>
      <c r="V110" s="12">
        <v>0</v>
      </c>
      <c r="W110" s="11">
        <v>1</v>
      </c>
      <c r="X110" s="11">
        <v>0</v>
      </c>
      <c r="Y110" s="12">
        <v>0</v>
      </c>
      <c r="Z110" s="12">
        <f t="shared" si="13"/>
        <v>1</v>
      </c>
      <c r="AA110" s="12">
        <v>0</v>
      </c>
      <c r="AB110" s="12">
        <v>0</v>
      </c>
      <c r="AC110" s="11">
        <f t="shared" si="14"/>
        <v>1</v>
      </c>
      <c r="AD110" s="13">
        <v>42619.434027777781</v>
      </c>
      <c r="AE110" s="13">
        <v>42619.434027777781</v>
      </c>
      <c r="AF110" s="13">
        <v>42619.434027777781</v>
      </c>
      <c r="AG110" s="35">
        <f t="shared" si="15"/>
        <v>0</v>
      </c>
      <c r="AH110" s="12"/>
      <c r="AI110" s="11" t="s">
        <v>185</v>
      </c>
      <c r="AJ110" s="11" t="s">
        <v>968</v>
      </c>
    </row>
    <row r="111" spans="1:37" s="38" customFormat="1" ht="47.25" customHeight="1" x14ac:dyDescent="0.2">
      <c r="A111" s="11">
        <v>101</v>
      </c>
      <c r="B111" s="25" t="s">
        <v>45</v>
      </c>
      <c r="C111" s="25" t="s">
        <v>988</v>
      </c>
      <c r="D111" s="27" t="s">
        <v>46</v>
      </c>
      <c r="E111" s="25">
        <v>10</v>
      </c>
      <c r="F111" s="25" t="s">
        <v>989</v>
      </c>
      <c r="G111" s="27">
        <v>1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1</v>
      </c>
      <c r="N111" s="27">
        <v>0</v>
      </c>
      <c r="O111" s="27">
        <v>0</v>
      </c>
      <c r="P111" s="27">
        <v>0</v>
      </c>
      <c r="Q111" s="11">
        <f t="shared" si="12"/>
        <v>1</v>
      </c>
      <c r="R111" s="27">
        <v>0</v>
      </c>
      <c r="S111" s="27">
        <v>0</v>
      </c>
      <c r="T111" s="27">
        <v>0</v>
      </c>
      <c r="U111" s="27">
        <v>1</v>
      </c>
      <c r="V111" s="27">
        <v>0</v>
      </c>
      <c r="W111" s="25">
        <v>1</v>
      </c>
      <c r="X111" s="25">
        <v>0</v>
      </c>
      <c r="Y111" s="27">
        <v>0</v>
      </c>
      <c r="Z111" s="12">
        <f t="shared" si="13"/>
        <v>1</v>
      </c>
      <c r="AA111" s="27">
        <v>0</v>
      </c>
      <c r="AB111" s="27">
        <v>0</v>
      </c>
      <c r="AC111" s="11">
        <f t="shared" si="14"/>
        <v>1</v>
      </c>
      <c r="AD111" s="29">
        <v>42626.326388888891</v>
      </c>
      <c r="AE111" s="29">
        <v>42626.472222222219</v>
      </c>
      <c r="AF111" s="29">
        <v>42626.472222222219</v>
      </c>
      <c r="AG111" s="35">
        <f t="shared" si="15"/>
        <v>0.14583333332848269</v>
      </c>
      <c r="AH111" s="27"/>
      <c r="AI111" s="25" t="s">
        <v>52</v>
      </c>
      <c r="AJ111" s="25" t="s">
        <v>990</v>
      </c>
      <c r="AK111" s="26"/>
    </row>
    <row r="112" spans="1:37" s="38" customFormat="1" ht="38.25" x14ac:dyDescent="0.2">
      <c r="A112" s="11">
        <v>102</v>
      </c>
      <c r="B112" s="25" t="s">
        <v>45</v>
      </c>
      <c r="C112" s="25" t="s">
        <v>1062</v>
      </c>
      <c r="D112" s="27" t="s">
        <v>46</v>
      </c>
      <c r="E112" s="25">
        <v>10</v>
      </c>
      <c r="F112" s="25" t="s">
        <v>1061</v>
      </c>
      <c r="G112" s="27">
        <v>1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1</v>
      </c>
      <c r="N112" s="27">
        <v>0</v>
      </c>
      <c r="O112" s="27">
        <v>0</v>
      </c>
      <c r="P112" s="27">
        <v>0</v>
      </c>
      <c r="Q112" s="11">
        <f t="shared" si="12"/>
        <v>1</v>
      </c>
      <c r="R112" s="27">
        <v>0</v>
      </c>
      <c r="S112" s="27">
        <v>0</v>
      </c>
      <c r="T112" s="27">
        <v>0</v>
      </c>
      <c r="U112" s="27">
        <v>4</v>
      </c>
      <c r="V112" s="27">
        <v>88</v>
      </c>
      <c r="W112" s="25">
        <v>92</v>
      </c>
      <c r="X112" s="25">
        <v>0</v>
      </c>
      <c r="Y112" s="27">
        <v>0</v>
      </c>
      <c r="Z112" s="12">
        <f t="shared" si="13"/>
        <v>92</v>
      </c>
      <c r="AA112" s="27">
        <v>0</v>
      </c>
      <c r="AB112" s="27">
        <v>0</v>
      </c>
      <c r="AC112" s="11">
        <f t="shared" si="14"/>
        <v>92</v>
      </c>
      <c r="AD112" s="29">
        <v>42629.972222222219</v>
      </c>
      <c r="AE112" s="29">
        <v>42630.013888888891</v>
      </c>
      <c r="AF112" s="29">
        <v>42630.013888888891</v>
      </c>
      <c r="AG112" s="35">
        <f t="shared" si="15"/>
        <v>4.1666666671517305E-2</v>
      </c>
      <c r="AH112" s="27"/>
      <c r="AI112" s="25" t="s">
        <v>52</v>
      </c>
      <c r="AJ112" s="25" t="s">
        <v>997</v>
      </c>
      <c r="AK112" s="26"/>
    </row>
    <row r="113" spans="1:37" s="38" customFormat="1" ht="38.25" x14ac:dyDescent="0.2">
      <c r="A113" s="11">
        <v>103</v>
      </c>
      <c r="B113" s="25" t="s">
        <v>45</v>
      </c>
      <c r="C113" s="25" t="s">
        <v>998</v>
      </c>
      <c r="D113" s="27" t="s">
        <v>54</v>
      </c>
      <c r="E113" s="25">
        <v>10</v>
      </c>
      <c r="F113" s="25" t="s">
        <v>999</v>
      </c>
      <c r="G113" s="27">
        <v>1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1</v>
      </c>
      <c r="O113" s="27">
        <v>0</v>
      </c>
      <c r="P113" s="27">
        <v>0</v>
      </c>
      <c r="Q113" s="11">
        <f t="shared" si="12"/>
        <v>1</v>
      </c>
      <c r="R113" s="27">
        <v>0</v>
      </c>
      <c r="S113" s="27">
        <v>0</v>
      </c>
      <c r="T113" s="27">
        <v>0</v>
      </c>
      <c r="U113" s="27">
        <v>0</v>
      </c>
      <c r="V113" s="27">
        <v>30</v>
      </c>
      <c r="W113" s="25">
        <v>30</v>
      </c>
      <c r="X113" s="25">
        <v>0</v>
      </c>
      <c r="Y113" s="27">
        <v>0</v>
      </c>
      <c r="Z113" s="12">
        <f t="shared" si="13"/>
        <v>30</v>
      </c>
      <c r="AA113" s="27">
        <v>0</v>
      </c>
      <c r="AB113" s="27">
        <v>0</v>
      </c>
      <c r="AC113" s="11">
        <f t="shared" si="14"/>
        <v>30</v>
      </c>
      <c r="AD113" s="29">
        <v>42630.298611111109</v>
      </c>
      <c r="AE113" s="29">
        <v>42630.3125</v>
      </c>
      <c r="AF113" s="29">
        <v>42630.3125</v>
      </c>
      <c r="AG113" s="35">
        <f t="shared" si="15"/>
        <v>1.3888888890505768E-2</v>
      </c>
      <c r="AH113" s="27"/>
      <c r="AI113" s="25" t="s">
        <v>52</v>
      </c>
      <c r="AJ113" s="25" t="s">
        <v>1000</v>
      </c>
      <c r="AK113" s="26"/>
    </row>
    <row r="114" spans="1:37" s="18" customFormat="1" ht="52.5" customHeight="1" x14ac:dyDescent="0.2">
      <c r="A114" s="11">
        <v>104</v>
      </c>
      <c r="B114" s="11" t="s">
        <v>45</v>
      </c>
      <c r="C114" s="11" t="s">
        <v>1012</v>
      </c>
      <c r="D114" s="12" t="s">
        <v>46</v>
      </c>
      <c r="E114" s="11">
        <v>0.4</v>
      </c>
      <c r="F114" s="11" t="s">
        <v>1013</v>
      </c>
      <c r="G114" s="12">
        <v>1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1</v>
      </c>
      <c r="O114" s="12">
        <v>0</v>
      </c>
      <c r="P114" s="12">
        <v>0</v>
      </c>
      <c r="Q114" s="11">
        <f t="shared" si="12"/>
        <v>1</v>
      </c>
      <c r="R114" s="12">
        <v>0</v>
      </c>
      <c r="S114" s="12">
        <v>0</v>
      </c>
      <c r="T114" s="12">
        <v>0</v>
      </c>
      <c r="U114" s="12">
        <v>0</v>
      </c>
      <c r="V114" s="12">
        <v>1</v>
      </c>
      <c r="W114" s="11">
        <v>1</v>
      </c>
      <c r="X114" s="11">
        <v>0</v>
      </c>
      <c r="Y114" s="12">
        <v>0</v>
      </c>
      <c r="Z114" s="12">
        <f t="shared" si="13"/>
        <v>1</v>
      </c>
      <c r="AA114" s="12">
        <v>0</v>
      </c>
      <c r="AB114" s="12">
        <v>0</v>
      </c>
      <c r="AC114" s="11">
        <f t="shared" si="14"/>
        <v>1</v>
      </c>
      <c r="AD114" s="13">
        <v>42635.430555555555</v>
      </c>
      <c r="AE114" s="13">
        <v>42635.628472222219</v>
      </c>
      <c r="AF114" s="13">
        <v>42635.628472222219</v>
      </c>
      <c r="AG114" s="35">
        <f t="shared" si="15"/>
        <v>0.19791666666424135</v>
      </c>
      <c r="AH114" s="12"/>
      <c r="AI114" s="11" t="s">
        <v>52</v>
      </c>
      <c r="AJ114" s="11" t="s">
        <v>1014</v>
      </c>
      <c r="AK114" s="16"/>
    </row>
    <row r="115" spans="1:37" s="18" customFormat="1" ht="48.75" customHeight="1" x14ac:dyDescent="0.2">
      <c r="A115" s="11">
        <v>105</v>
      </c>
      <c r="B115" s="11" t="s">
        <v>45</v>
      </c>
      <c r="C115" s="11" t="s">
        <v>1015</v>
      </c>
      <c r="D115" s="12" t="s">
        <v>46</v>
      </c>
      <c r="E115" s="11">
        <v>0.4</v>
      </c>
      <c r="F115" s="11" t="s">
        <v>1019</v>
      </c>
      <c r="G115" s="12">
        <v>1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1</v>
      </c>
      <c r="O115" s="12">
        <v>0</v>
      </c>
      <c r="P115" s="12">
        <v>0</v>
      </c>
      <c r="Q115" s="11">
        <f t="shared" si="12"/>
        <v>1</v>
      </c>
      <c r="R115" s="12">
        <v>0</v>
      </c>
      <c r="S115" s="12">
        <v>0</v>
      </c>
      <c r="T115" s="12">
        <v>1</v>
      </c>
      <c r="U115" s="12">
        <v>0</v>
      </c>
      <c r="V115" s="12">
        <v>0</v>
      </c>
      <c r="W115" s="11">
        <v>1</v>
      </c>
      <c r="X115" s="11">
        <v>0</v>
      </c>
      <c r="Y115" s="12">
        <v>0</v>
      </c>
      <c r="Z115" s="12">
        <f t="shared" si="13"/>
        <v>1</v>
      </c>
      <c r="AA115" s="12">
        <v>0</v>
      </c>
      <c r="AB115" s="12">
        <v>0</v>
      </c>
      <c r="AC115" s="11">
        <f t="shared" si="14"/>
        <v>1</v>
      </c>
      <c r="AD115" s="13">
        <v>42635.454861111109</v>
      </c>
      <c r="AE115" s="13">
        <v>42635.454861111109</v>
      </c>
      <c r="AF115" s="13">
        <v>42635.454861111109</v>
      </c>
      <c r="AG115" s="35">
        <f t="shared" si="15"/>
        <v>0</v>
      </c>
      <c r="AH115" s="12"/>
      <c r="AI115" s="11" t="s">
        <v>52</v>
      </c>
      <c r="AJ115" s="11" t="s">
        <v>1016</v>
      </c>
      <c r="AK115" s="16"/>
    </row>
    <row r="116" spans="1:37" s="18" customFormat="1" ht="54.75" customHeight="1" x14ac:dyDescent="0.2">
      <c r="A116" s="11">
        <v>106</v>
      </c>
      <c r="B116" s="11" t="s">
        <v>45</v>
      </c>
      <c r="C116" s="11" t="s">
        <v>1039</v>
      </c>
      <c r="D116" s="12" t="s">
        <v>46</v>
      </c>
      <c r="E116" s="11">
        <v>10</v>
      </c>
      <c r="F116" s="11" t="s">
        <v>1060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1</v>
      </c>
      <c r="O116" s="12">
        <v>0</v>
      </c>
      <c r="P116" s="12">
        <v>0</v>
      </c>
      <c r="Q116" s="11">
        <f t="shared" si="12"/>
        <v>1</v>
      </c>
      <c r="R116" s="12">
        <v>0</v>
      </c>
      <c r="S116" s="12">
        <v>0</v>
      </c>
      <c r="T116" s="12">
        <v>0</v>
      </c>
      <c r="U116" s="12">
        <v>0</v>
      </c>
      <c r="V116" s="12">
        <v>186</v>
      </c>
      <c r="W116" s="11">
        <v>1</v>
      </c>
      <c r="X116" s="11">
        <v>0</v>
      </c>
      <c r="Y116" s="12">
        <v>0</v>
      </c>
      <c r="Z116" s="12">
        <f t="shared" si="13"/>
        <v>186</v>
      </c>
      <c r="AA116" s="12">
        <v>0</v>
      </c>
      <c r="AB116" s="12">
        <v>0</v>
      </c>
      <c r="AC116" s="11">
        <f t="shared" si="14"/>
        <v>186</v>
      </c>
      <c r="AD116" s="13">
        <v>42637.555555555555</v>
      </c>
      <c r="AE116" s="13">
        <v>42637.572916666664</v>
      </c>
      <c r="AF116" s="13">
        <v>42637.572916666664</v>
      </c>
      <c r="AG116" s="35">
        <f t="shared" si="15"/>
        <v>1.7361111109494232E-2</v>
      </c>
      <c r="AH116" s="12"/>
      <c r="AI116" s="11" t="s">
        <v>52</v>
      </c>
      <c r="AJ116" s="11" t="s">
        <v>1040</v>
      </c>
      <c r="AK116" s="16"/>
    </row>
    <row r="117" spans="1:37" s="38" customFormat="1" ht="77.25" customHeight="1" x14ac:dyDescent="0.2">
      <c r="A117" s="11">
        <v>107</v>
      </c>
      <c r="B117" s="25" t="s">
        <v>45</v>
      </c>
      <c r="C117" s="25" t="s">
        <v>1149</v>
      </c>
      <c r="D117" s="27" t="s">
        <v>46</v>
      </c>
      <c r="E117" s="25">
        <v>0.4</v>
      </c>
      <c r="F117" s="25" t="s">
        <v>1057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1</v>
      </c>
      <c r="O117" s="27">
        <v>0</v>
      </c>
      <c r="P117" s="27">
        <v>0</v>
      </c>
      <c r="Q117" s="11">
        <f t="shared" si="12"/>
        <v>1</v>
      </c>
      <c r="R117" s="27">
        <v>0</v>
      </c>
      <c r="S117" s="27">
        <v>0</v>
      </c>
      <c r="T117" s="27">
        <v>0</v>
      </c>
      <c r="U117" s="27">
        <v>0</v>
      </c>
      <c r="V117" s="27">
        <v>1</v>
      </c>
      <c r="W117" s="25">
        <v>0</v>
      </c>
      <c r="X117" s="25">
        <v>0</v>
      </c>
      <c r="Y117" s="27">
        <v>0</v>
      </c>
      <c r="Z117" s="12">
        <f t="shared" si="13"/>
        <v>1</v>
      </c>
      <c r="AA117" s="27">
        <v>0</v>
      </c>
      <c r="AB117" s="27">
        <v>0</v>
      </c>
      <c r="AC117" s="11">
        <f t="shared" si="14"/>
        <v>1</v>
      </c>
      <c r="AD117" s="29">
        <v>42642.666666666664</v>
      </c>
      <c r="AE117" s="29">
        <v>42642.958333333336</v>
      </c>
      <c r="AF117" s="29">
        <v>42642.958333333336</v>
      </c>
      <c r="AG117" s="35">
        <f t="shared" si="15"/>
        <v>0.29166666667151731</v>
      </c>
      <c r="AH117" s="27"/>
      <c r="AI117" s="25" t="s">
        <v>1046</v>
      </c>
      <c r="AJ117" s="25" t="s">
        <v>1047</v>
      </c>
      <c r="AK117" s="26"/>
    </row>
    <row r="118" spans="1:37" s="38" customFormat="1" ht="59.25" customHeight="1" x14ac:dyDescent="0.2">
      <c r="A118" s="11">
        <v>108</v>
      </c>
      <c r="B118" s="25" t="s">
        <v>45</v>
      </c>
      <c r="C118" s="25" t="s">
        <v>1071</v>
      </c>
      <c r="D118" s="27" t="s">
        <v>55</v>
      </c>
      <c r="E118" s="25">
        <v>10</v>
      </c>
      <c r="F118" s="25" t="s">
        <v>1072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1</v>
      </c>
      <c r="M118" s="27">
        <v>0</v>
      </c>
      <c r="N118" s="27">
        <v>0</v>
      </c>
      <c r="O118" s="27">
        <v>0</v>
      </c>
      <c r="P118" s="27">
        <v>0</v>
      </c>
      <c r="Q118" s="11">
        <f t="shared" si="12"/>
        <v>1</v>
      </c>
      <c r="R118" s="27">
        <v>0</v>
      </c>
      <c r="S118" s="27">
        <v>0</v>
      </c>
      <c r="T118" s="27">
        <v>1</v>
      </c>
      <c r="U118" s="27">
        <v>0</v>
      </c>
      <c r="V118" s="27">
        <v>0</v>
      </c>
      <c r="W118" s="25">
        <v>0</v>
      </c>
      <c r="X118" s="25">
        <v>0</v>
      </c>
      <c r="Y118" s="27">
        <v>0</v>
      </c>
      <c r="Z118" s="12">
        <f t="shared" si="13"/>
        <v>1</v>
      </c>
      <c r="AA118" s="27">
        <v>0</v>
      </c>
      <c r="AB118" s="27">
        <v>0</v>
      </c>
      <c r="AC118" s="11">
        <f t="shared" si="14"/>
        <v>1</v>
      </c>
      <c r="AD118" s="29">
        <v>42648.395833333336</v>
      </c>
      <c r="AE118" s="29">
        <v>42648.409722222219</v>
      </c>
      <c r="AF118" s="29">
        <v>42648.409722222219</v>
      </c>
      <c r="AG118" s="35">
        <f t="shared" si="15"/>
        <v>1.3888888883229811E-2</v>
      </c>
      <c r="AH118" s="27"/>
      <c r="AI118" s="25" t="s">
        <v>52</v>
      </c>
      <c r="AJ118" s="25" t="s">
        <v>1048</v>
      </c>
      <c r="AK118" s="26"/>
    </row>
    <row r="119" spans="1:37" s="38" customFormat="1" ht="63.75" x14ac:dyDescent="0.2">
      <c r="A119" s="11">
        <v>109</v>
      </c>
      <c r="B119" s="25" t="s">
        <v>45</v>
      </c>
      <c r="C119" s="25" t="s">
        <v>1073</v>
      </c>
      <c r="D119" s="27" t="s">
        <v>46</v>
      </c>
      <c r="E119" s="25">
        <v>6</v>
      </c>
      <c r="F119" s="25" t="s">
        <v>1148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1</v>
      </c>
      <c r="M119" s="27">
        <v>0</v>
      </c>
      <c r="N119" s="27">
        <v>0</v>
      </c>
      <c r="O119" s="27">
        <v>0</v>
      </c>
      <c r="P119" s="27">
        <v>0</v>
      </c>
      <c r="Q119" s="11">
        <f t="shared" si="12"/>
        <v>1</v>
      </c>
      <c r="R119" s="27">
        <v>0</v>
      </c>
      <c r="S119" s="27">
        <v>0</v>
      </c>
      <c r="T119" s="27">
        <v>1</v>
      </c>
      <c r="U119" s="27">
        <v>0</v>
      </c>
      <c r="V119" s="27">
        <v>0</v>
      </c>
      <c r="W119" s="25">
        <v>0</v>
      </c>
      <c r="X119" s="25">
        <v>0</v>
      </c>
      <c r="Y119" s="27">
        <v>0</v>
      </c>
      <c r="Z119" s="12">
        <f t="shared" si="13"/>
        <v>1</v>
      </c>
      <c r="AA119" s="27">
        <v>0</v>
      </c>
      <c r="AB119" s="27">
        <v>0</v>
      </c>
      <c r="AC119" s="11">
        <f t="shared" si="14"/>
        <v>1</v>
      </c>
      <c r="AD119" s="29">
        <v>42649.625</v>
      </c>
      <c r="AE119" s="29">
        <v>42649.625</v>
      </c>
      <c r="AF119" s="29">
        <v>42649.725694444445</v>
      </c>
      <c r="AG119" s="35">
        <f t="shared" si="15"/>
        <v>0.10069444444525288</v>
      </c>
      <c r="AH119" s="27"/>
      <c r="AI119" s="25" t="s">
        <v>52</v>
      </c>
      <c r="AJ119" s="25" t="s">
        <v>1053</v>
      </c>
      <c r="AK119" s="26"/>
    </row>
    <row r="120" spans="1:37" s="38" customFormat="1" ht="51" x14ac:dyDescent="0.2">
      <c r="A120" s="11">
        <v>110</v>
      </c>
      <c r="B120" s="25" t="s">
        <v>45</v>
      </c>
      <c r="C120" s="25" t="s">
        <v>1064</v>
      </c>
      <c r="D120" s="27" t="s">
        <v>46</v>
      </c>
      <c r="E120" s="25">
        <v>0.4</v>
      </c>
      <c r="F120" s="25" t="s">
        <v>1147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1</v>
      </c>
      <c r="O120" s="27">
        <v>0</v>
      </c>
      <c r="P120" s="27">
        <v>0</v>
      </c>
      <c r="Q120" s="11">
        <f t="shared" si="12"/>
        <v>1</v>
      </c>
      <c r="R120" s="27">
        <v>0</v>
      </c>
      <c r="S120" s="27">
        <v>0</v>
      </c>
      <c r="T120" s="27">
        <v>0</v>
      </c>
      <c r="U120" s="27">
        <v>0</v>
      </c>
      <c r="V120" s="27">
        <v>1</v>
      </c>
      <c r="W120" s="25">
        <v>1</v>
      </c>
      <c r="X120" s="25">
        <v>0</v>
      </c>
      <c r="Y120" s="27">
        <v>0</v>
      </c>
      <c r="Z120" s="12">
        <f t="shared" si="13"/>
        <v>1</v>
      </c>
      <c r="AA120" s="27">
        <v>0</v>
      </c>
      <c r="AB120" s="27">
        <v>0</v>
      </c>
      <c r="AC120" s="11">
        <f t="shared" si="14"/>
        <v>1</v>
      </c>
      <c r="AD120" s="29">
        <v>42654.652777777781</v>
      </c>
      <c r="AE120" s="29">
        <v>42654.708333333336</v>
      </c>
      <c r="AF120" s="29">
        <v>42654.708333333336</v>
      </c>
      <c r="AG120" s="35">
        <f t="shared" si="15"/>
        <v>5.5555555554747116E-2</v>
      </c>
      <c r="AH120" s="27"/>
      <c r="AI120" s="25" t="s">
        <v>1046</v>
      </c>
      <c r="AJ120" s="25" t="s">
        <v>1070</v>
      </c>
      <c r="AK120" s="26"/>
    </row>
    <row r="121" spans="1:37" s="38" customFormat="1" ht="63.75" x14ac:dyDescent="0.2">
      <c r="A121" s="11">
        <v>111</v>
      </c>
      <c r="B121" s="25" t="s">
        <v>45</v>
      </c>
      <c r="C121" s="25" t="s">
        <v>1066</v>
      </c>
      <c r="D121" s="27" t="s">
        <v>46</v>
      </c>
      <c r="E121" s="25">
        <v>10</v>
      </c>
      <c r="F121" s="25" t="s">
        <v>1074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1</v>
      </c>
      <c r="O121" s="27">
        <v>0</v>
      </c>
      <c r="P121" s="27">
        <v>0</v>
      </c>
      <c r="Q121" s="11">
        <f t="shared" si="12"/>
        <v>1</v>
      </c>
      <c r="R121" s="27">
        <v>0</v>
      </c>
      <c r="S121" s="27">
        <v>0</v>
      </c>
      <c r="T121" s="27">
        <v>1</v>
      </c>
      <c r="U121" s="27">
        <v>0</v>
      </c>
      <c r="V121" s="27">
        <v>86</v>
      </c>
      <c r="W121" s="25">
        <v>86</v>
      </c>
      <c r="X121" s="25">
        <v>0</v>
      </c>
      <c r="Y121" s="27">
        <v>0</v>
      </c>
      <c r="Z121" s="12">
        <f t="shared" si="13"/>
        <v>87</v>
      </c>
      <c r="AA121" s="27">
        <v>0</v>
      </c>
      <c r="AB121" s="27">
        <v>0</v>
      </c>
      <c r="AC121" s="11">
        <f t="shared" si="14"/>
        <v>87</v>
      </c>
      <c r="AD121" s="29">
        <v>42655.488194444442</v>
      </c>
      <c r="AE121" s="29">
        <v>42655.548611111109</v>
      </c>
      <c r="AF121" s="29">
        <v>42655.548611111109</v>
      </c>
      <c r="AG121" s="35">
        <f t="shared" si="15"/>
        <v>6.0416666667151731E-2</v>
      </c>
      <c r="AH121" s="27"/>
      <c r="AI121" s="25" t="s">
        <v>94</v>
      </c>
      <c r="AJ121" s="25" t="s">
        <v>1067</v>
      </c>
      <c r="AK121" s="26"/>
    </row>
    <row r="122" spans="1:37" s="18" customFormat="1" ht="51" x14ac:dyDescent="0.2">
      <c r="A122" s="11">
        <v>112</v>
      </c>
      <c r="B122" s="11" t="s">
        <v>45</v>
      </c>
      <c r="C122" s="11" t="s">
        <v>1080</v>
      </c>
      <c r="D122" s="21" t="s">
        <v>46</v>
      </c>
      <c r="E122" s="66">
        <v>10</v>
      </c>
      <c r="F122" s="11" t="s">
        <v>1081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1</v>
      </c>
      <c r="O122" s="11">
        <v>0</v>
      </c>
      <c r="P122" s="11">
        <v>0</v>
      </c>
      <c r="Q122" s="11">
        <f t="shared" si="12"/>
        <v>1</v>
      </c>
      <c r="R122" s="11">
        <v>0</v>
      </c>
      <c r="S122" s="11">
        <v>0</v>
      </c>
      <c r="T122" s="11">
        <v>0</v>
      </c>
      <c r="U122" s="11">
        <v>0</v>
      </c>
      <c r="V122" s="11">
        <v>36</v>
      </c>
      <c r="W122" s="11">
        <v>0</v>
      </c>
      <c r="X122" s="11">
        <v>0</v>
      </c>
      <c r="Y122" s="11">
        <v>0</v>
      </c>
      <c r="Z122" s="12">
        <f t="shared" si="13"/>
        <v>36</v>
      </c>
      <c r="AA122" s="11">
        <v>0</v>
      </c>
      <c r="AB122" s="11">
        <v>0</v>
      </c>
      <c r="AC122" s="11">
        <f t="shared" si="14"/>
        <v>36</v>
      </c>
      <c r="AD122" s="22">
        <v>42660.583333333336</v>
      </c>
      <c r="AE122" s="22">
        <v>42660.642361111109</v>
      </c>
      <c r="AF122" s="22">
        <v>42660.642361111109</v>
      </c>
      <c r="AG122" s="35">
        <f t="shared" si="15"/>
        <v>5.9027777773735579E-2</v>
      </c>
      <c r="AH122" s="11"/>
      <c r="AI122" s="11" t="s">
        <v>94</v>
      </c>
      <c r="AJ122" s="11" t="s">
        <v>1082</v>
      </c>
    </row>
    <row r="123" spans="1:37" s="38" customFormat="1" ht="54" customHeight="1" x14ac:dyDescent="0.2">
      <c r="A123" s="11">
        <v>113</v>
      </c>
      <c r="B123" s="25" t="s">
        <v>45</v>
      </c>
      <c r="C123" s="25" t="s">
        <v>1097</v>
      </c>
      <c r="D123" s="27" t="s">
        <v>46</v>
      </c>
      <c r="E123" s="25">
        <v>10</v>
      </c>
      <c r="F123" s="25" t="s">
        <v>1146</v>
      </c>
      <c r="G123" s="27">
        <v>1</v>
      </c>
      <c r="H123" s="27">
        <v>1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1</v>
      </c>
      <c r="O123" s="27">
        <v>0</v>
      </c>
      <c r="P123" s="27">
        <v>0</v>
      </c>
      <c r="Q123" s="11">
        <f t="shared" si="12"/>
        <v>1</v>
      </c>
      <c r="R123" s="27">
        <v>0</v>
      </c>
      <c r="S123" s="27">
        <v>0</v>
      </c>
      <c r="T123" s="27">
        <v>0</v>
      </c>
      <c r="U123" s="27">
        <v>0</v>
      </c>
      <c r="V123" s="27">
        <v>67</v>
      </c>
      <c r="W123" s="25">
        <v>67</v>
      </c>
      <c r="X123" s="25">
        <v>0</v>
      </c>
      <c r="Y123" s="27">
        <v>0</v>
      </c>
      <c r="Z123" s="12">
        <f t="shared" si="13"/>
        <v>67</v>
      </c>
      <c r="AA123" s="27">
        <v>0</v>
      </c>
      <c r="AB123" s="27">
        <v>0</v>
      </c>
      <c r="AC123" s="11">
        <f t="shared" si="14"/>
        <v>67</v>
      </c>
      <c r="AD123" s="29">
        <v>42661.302083333336</v>
      </c>
      <c r="AE123" s="29">
        <v>42661.318055555559</v>
      </c>
      <c r="AF123" s="29">
        <v>42661.318055555559</v>
      </c>
      <c r="AG123" s="35">
        <f t="shared" si="15"/>
        <v>1.5972222223354038E-2</v>
      </c>
      <c r="AH123" s="27"/>
      <c r="AI123" s="25" t="s">
        <v>52</v>
      </c>
      <c r="AJ123" s="25" t="s">
        <v>1088</v>
      </c>
      <c r="AK123" s="26"/>
    </row>
    <row r="124" spans="1:37" s="38" customFormat="1" ht="51" x14ac:dyDescent="0.2">
      <c r="A124" s="11">
        <v>114</v>
      </c>
      <c r="B124" s="25" t="s">
        <v>45</v>
      </c>
      <c r="C124" s="25" t="s">
        <v>1096</v>
      </c>
      <c r="D124" s="27" t="s">
        <v>46</v>
      </c>
      <c r="E124" s="25">
        <v>10</v>
      </c>
      <c r="F124" s="25" t="s">
        <v>1145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1</v>
      </c>
      <c r="O124" s="27">
        <v>0</v>
      </c>
      <c r="P124" s="27">
        <v>0</v>
      </c>
      <c r="Q124" s="11">
        <f t="shared" si="12"/>
        <v>1</v>
      </c>
      <c r="R124" s="27">
        <v>0</v>
      </c>
      <c r="S124" s="27">
        <v>0</v>
      </c>
      <c r="T124" s="27">
        <v>0</v>
      </c>
      <c r="U124" s="27">
        <v>3</v>
      </c>
      <c r="V124" s="27">
        <v>6</v>
      </c>
      <c r="W124" s="25">
        <v>5</v>
      </c>
      <c r="X124" s="25">
        <v>1</v>
      </c>
      <c r="Y124" s="27">
        <v>0</v>
      </c>
      <c r="Z124" s="12">
        <f t="shared" si="13"/>
        <v>9</v>
      </c>
      <c r="AA124" s="27">
        <v>0</v>
      </c>
      <c r="AB124" s="27">
        <v>0</v>
      </c>
      <c r="AC124" s="11">
        <f t="shared" si="14"/>
        <v>9</v>
      </c>
      <c r="AD124" s="29">
        <v>42664.4375</v>
      </c>
      <c r="AE124" s="29">
        <v>42664.517361111109</v>
      </c>
      <c r="AF124" s="29">
        <v>42664.517361111109</v>
      </c>
      <c r="AG124" s="35">
        <f t="shared" si="15"/>
        <v>7.9861111109494232E-2</v>
      </c>
      <c r="AH124" s="27"/>
      <c r="AI124" s="25" t="s">
        <v>52</v>
      </c>
      <c r="AJ124" s="25" t="s">
        <v>1144</v>
      </c>
      <c r="AK124" s="26"/>
    </row>
    <row r="125" spans="1:37" s="38" customFormat="1" ht="51.75" customHeight="1" x14ac:dyDescent="0.2">
      <c r="A125" s="11">
        <v>115</v>
      </c>
      <c r="B125" s="25" t="s">
        <v>45</v>
      </c>
      <c r="C125" s="25" t="s">
        <v>1101</v>
      </c>
      <c r="D125" s="27" t="s">
        <v>46</v>
      </c>
      <c r="E125" s="25">
        <v>0.4</v>
      </c>
      <c r="F125" s="25" t="s">
        <v>1141</v>
      </c>
      <c r="G125" s="27">
        <v>1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1</v>
      </c>
      <c r="O125" s="27">
        <v>0</v>
      </c>
      <c r="P125" s="27">
        <v>0</v>
      </c>
      <c r="Q125" s="11">
        <f t="shared" si="12"/>
        <v>1</v>
      </c>
      <c r="R125" s="27">
        <v>0</v>
      </c>
      <c r="S125" s="27">
        <v>0</v>
      </c>
      <c r="T125" s="27">
        <v>0</v>
      </c>
      <c r="U125" s="27">
        <v>1</v>
      </c>
      <c r="V125" s="27">
        <v>1</v>
      </c>
      <c r="W125" s="25">
        <v>0</v>
      </c>
      <c r="X125" s="25">
        <v>0</v>
      </c>
      <c r="Y125" s="27">
        <v>0</v>
      </c>
      <c r="Z125" s="12">
        <f t="shared" si="13"/>
        <v>2</v>
      </c>
      <c r="AA125" s="27">
        <v>0</v>
      </c>
      <c r="AB125" s="27">
        <v>0</v>
      </c>
      <c r="AC125" s="11">
        <f t="shared" si="14"/>
        <v>2</v>
      </c>
      <c r="AD125" s="29">
        <v>42673.840277777781</v>
      </c>
      <c r="AE125" s="29">
        <v>42673.916666666664</v>
      </c>
      <c r="AF125" s="29">
        <v>42673.916666666664</v>
      </c>
      <c r="AG125" s="35">
        <f t="shared" si="15"/>
        <v>7.6388888883229811E-2</v>
      </c>
      <c r="AH125" s="27"/>
      <c r="AI125" s="25" t="s">
        <v>1046</v>
      </c>
      <c r="AJ125" s="25" t="s">
        <v>1164</v>
      </c>
      <c r="AK125" s="26"/>
    </row>
    <row r="126" spans="1:37" s="38" customFormat="1" ht="38.25" x14ac:dyDescent="0.2">
      <c r="A126" s="11">
        <v>116</v>
      </c>
      <c r="B126" s="25" t="s">
        <v>45</v>
      </c>
      <c r="C126" s="25" t="s">
        <v>1150</v>
      </c>
      <c r="D126" s="27" t="s">
        <v>46</v>
      </c>
      <c r="E126" s="25">
        <v>0.4</v>
      </c>
      <c r="F126" s="25" t="s">
        <v>1151</v>
      </c>
      <c r="G126" s="27">
        <v>1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1</v>
      </c>
      <c r="O126" s="27">
        <v>0</v>
      </c>
      <c r="P126" s="27">
        <v>0</v>
      </c>
      <c r="Q126" s="40">
        <f t="shared" si="12"/>
        <v>1</v>
      </c>
      <c r="R126" s="27">
        <v>0</v>
      </c>
      <c r="S126" s="27">
        <v>0</v>
      </c>
      <c r="T126" s="27">
        <v>0</v>
      </c>
      <c r="U126" s="27">
        <v>0</v>
      </c>
      <c r="V126" s="27">
        <v>1</v>
      </c>
      <c r="W126" s="25">
        <v>1</v>
      </c>
      <c r="X126" s="25">
        <v>0</v>
      </c>
      <c r="Y126" s="27">
        <v>0</v>
      </c>
      <c r="Z126" s="40">
        <f t="shared" si="13"/>
        <v>1</v>
      </c>
      <c r="AA126" s="27">
        <v>0</v>
      </c>
      <c r="AB126" s="27">
        <v>0</v>
      </c>
      <c r="AC126" s="40">
        <f t="shared" si="14"/>
        <v>1</v>
      </c>
      <c r="AD126" s="29">
        <v>42684.625</v>
      </c>
      <c r="AE126" s="29">
        <v>42684.694444444445</v>
      </c>
      <c r="AF126" s="29">
        <v>42684.694444444445</v>
      </c>
      <c r="AG126" s="39">
        <f t="shared" si="15"/>
        <v>6.9444444445252884E-2</v>
      </c>
      <c r="AH126" s="27"/>
      <c r="AI126" s="25" t="s">
        <v>491</v>
      </c>
      <c r="AJ126" s="25" t="s">
        <v>1152</v>
      </c>
      <c r="AK126" s="26"/>
    </row>
    <row r="127" spans="1:37" s="38" customFormat="1" ht="38.25" x14ac:dyDescent="0.2">
      <c r="A127" s="11">
        <v>117</v>
      </c>
      <c r="B127" s="25" t="s">
        <v>45</v>
      </c>
      <c r="C127" s="25" t="s">
        <v>1165</v>
      </c>
      <c r="D127" s="27" t="s">
        <v>46</v>
      </c>
      <c r="E127" s="25">
        <v>0.4</v>
      </c>
      <c r="F127" s="25" t="s">
        <v>1166</v>
      </c>
      <c r="G127" s="27">
        <v>1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1</v>
      </c>
      <c r="P127" s="27">
        <v>0</v>
      </c>
      <c r="Q127" s="25">
        <f t="shared" si="12"/>
        <v>1</v>
      </c>
      <c r="R127" s="27">
        <v>0</v>
      </c>
      <c r="S127" s="27">
        <v>0</v>
      </c>
      <c r="T127" s="27">
        <v>0</v>
      </c>
      <c r="U127" s="27">
        <v>0</v>
      </c>
      <c r="V127" s="27">
        <v>1</v>
      </c>
      <c r="W127" s="25">
        <v>1</v>
      </c>
      <c r="X127" s="25">
        <v>0</v>
      </c>
      <c r="Y127" s="27">
        <v>0</v>
      </c>
      <c r="Z127" s="27">
        <f t="shared" si="13"/>
        <v>1</v>
      </c>
      <c r="AA127" s="27">
        <v>0</v>
      </c>
      <c r="AB127" s="27">
        <v>0</v>
      </c>
      <c r="AC127" s="25">
        <f t="shared" si="14"/>
        <v>1</v>
      </c>
      <c r="AD127" s="29">
        <v>42692.965277777781</v>
      </c>
      <c r="AE127" s="29">
        <v>42693.090277777781</v>
      </c>
      <c r="AF127" s="29">
        <v>42693.090277777781</v>
      </c>
      <c r="AG127" s="39">
        <f t="shared" si="15"/>
        <v>0.125</v>
      </c>
      <c r="AH127" s="27"/>
      <c r="AI127" s="25" t="s">
        <v>1167</v>
      </c>
      <c r="AJ127" s="25" t="s">
        <v>1168</v>
      </c>
      <c r="AK127" s="26"/>
    </row>
    <row r="128" spans="1:37" s="38" customFormat="1" ht="38.25" x14ac:dyDescent="0.2">
      <c r="A128" s="11">
        <v>118</v>
      </c>
      <c r="B128" s="25" t="s">
        <v>45</v>
      </c>
      <c r="C128" s="25" t="s">
        <v>1189</v>
      </c>
      <c r="D128" s="27" t="s">
        <v>46</v>
      </c>
      <c r="E128" s="25">
        <v>0.4</v>
      </c>
      <c r="F128" s="25" t="s">
        <v>1190</v>
      </c>
      <c r="G128" s="27">
        <v>1</v>
      </c>
      <c r="H128" s="27">
        <v>0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1</v>
      </c>
      <c r="O128" s="27">
        <v>0</v>
      </c>
      <c r="P128" s="27">
        <v>0</v>
      </c>
      <c r="Q128" s="25">
        <v>1</v>
      </c>
      <c r="R128" s="27">
        <v>0</v>
      </c>
      <c r="S128" s="27">
        <v>0</v>
      </c>
      <c r="T128" s="27">
        <v>0</v>
      </c>
      <c r="U128" s="27">
        <v>0</v>
      </c>
      <c r="V128" s="27">
        <v>132</v>
      </c>
      <c r="W128" s="25">
        <v>0</v>
      </c>
      <c r="X128" s="25">
        <v>0</v>
      </c>
      <c r="Y128" s="27">
        <v>0</v>
      </c>
      <c r="Z128" s="27">
        <f t="shared" si="13"/>
        <v>132</v>
      </c>
      <c r="AA128" s="27">
        <v>0</v>
      </c>
      <c r="AB128" s="27">
        <v>0</v>
      </c>
      <c r="AC128" s="25">
        <f t="shared" si="14"/>
        <v>132</v>
      </c>
      <c r="AD128" s="29">
        <v>42697.354166666664</v>
      </c>
      <c r="AE128" s="29">
        <v>42697.465277777781</v>
      </c>
      <c r="AF128" s="29">
        <v>42697.465277777781</v>
      </c>
      <c r="AG128" s="39">
        <f t="shared" si="15"/>
        <v>0.11111111111677019</v>
      </c>
      <c r="AH128" s="27"/>
      <c r="AI128" s="25" t="s">
        <v>1167</v>
      </c>
      <c r="AJ128" s="25" t="s">
        <v>1215</v>
      </c>
      <c r="AK128" s="26"/>
    </row>
    <row r="129" spans="1:37" s="38" customFormat="1" ht="63.75" x14ac:dyDescent="0.2">
      <c r="A129" s="11">
        <v>119</v>
      </c>
      <c r="B129" s="25" t="s">
        <v>45</v>
      </c>
      <c r="C129" s="25" t="s">
        <v>1191</v>
      </c>
      <c r="D129" s="27" t="s">
        <v>46</v>
      </c>
      <c r="E129" s="25">
        <v>0.4</v>
      </c>
      <c r="F129" s="25" t="s">
        <v>1214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1</v>
      </c>
      <c r="O129" s="27">
        <v>0</v>
      </c>
      <c r="P129" s="27">
        <v>0</v>
      </c>
      <c r="Q129" s="25">
        <f t="shared" ref="Q129:Q135" si="16">SUM(J129:P129)</f>
        <v>1</v>
      </c>
      <c r="R129" s="27">
        <v>0</v>
      </c>
      <c r="S129" s="27">
        <v>0</v>
      </c>
      <c r="T129" s="27">
        <v>0</v>
      </c>
      <c r="U129" s="27">
        <v>0</v>
      </c>
      <c r="V129" s="27">
        <v>4</v>
      </c>
      <c r="W129" s="25">
        <v>1</v>
      </c>
      <c r="X129" s="25">
        <v>0</v>
      </c>
      <c r="Y129" s="27">
        <v>0</v>
      </c>
      <c r="Z129" s="27">
        <f t="shared" si="13"/>
        <v>4</v>
      </c>
      <c r="AA129" s="27">
        <v>0</v>
      </c>
      <c r="AB129" s="27">
        <v>0</v>
      </c>
      <c r="AC129" s="25">
        <f t="shared" si="14"/>
        <v>4</v>
      </c>
      <c r="AD129" s="29">
        <v>42702.520833333336</v>
      </c>
      <c r="AE129" s="29">
        <v>42702.739583333336</v>
      </c>
      <c r="AF129" s="29">
        <v>42702.739583333336</v>
      </c>
      <c r="AG129" s="39">
        <f t="shared" si="15"/>
        <v>0.21875</v>
      </c>
      <c r="AH129" s="27"/>
      <c r="AI129" s="25" t="s">
        <v>1046</v>
      </c>
      <c r="AJ129" s="25" t="s">
        <v>1192</v>
      </c>
      <c r="AK129" s="26"/>
    </row>
    <row r="130" spans="1:37" s="38" customFormat="1" ht="74.25" customHeight="1" x14ac:dyDescent="0.2">
      <c r="A130" s="11">
        <v>120</v>
      </c>
      <c r="B130" s="25" t="s">
        <v>45</v>
      </c>
      <c r="C130" s="25" t="s">
        <v>1197</v>
      </c>
      <c r="D130" s="27" t="s">
        <v>46</v>
      </c>
      <c r="E130" s="25">
        <v>0.4</v>
      </c>
      <c r="F130" s="25" t="s">
        <v>1198</v>
      </c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27">
        <v>0</v>
      </c>
      <c r="M130" s="27">
        <v>0</v>
      </c>
      <c r="N130" s="27">
        <v>1</v>
      </c>
      <c r="O130" s="27">
        <v>0</v>
      </c>
      <c r="P130" s="27">
        <v>0</v>
      </c>
      <c r="Q130" s="25">
        <f t="shared" si="16"/>
        <v>1</v>
      </c>
      <c r="R130" s="27">
        <v>0</v>
      </c>
      <c r="S130" s="27">
        <v>0</v>
      </c>
      <c r="T130" s="27">
        <v>0</v>
      </c>
      <c r="U130" s="27">
        <v>0</v>
      </c>
      <c r="V130" s="27">
        <v>1</v>
      </c>
      <c r="W130" s="25">
        <v>1</v>
      </c>
      <c r="X130" s="25">
        <v>0</v>
      </c>
      <c r="Y130" s="27">
        <v>0</v>
      </c>
      <c r="Z130" s="27">
        <f t="shared" si="13"/>
        <v>1</v>
      </c>
      <c r="AA130" s="27">
        <v>0</v>
      </c>
      <c r="AB130" s="27">
        <v>0</v>
      </c>
      <c r="AC130" s="25">
        <f t="shared" si="14"/>
        <v>1</v>
      </c>
      <c r="AD130" s="29">
        <v>42703.541666666664</v>
      </c>
      <c r="AE130" s="29">
        <v>42703.708333333336</v>
      </c>
      <c r="AF130" s="29">
        <v>42703.708333333336</v>
      </c>
      <c r="AG130" s="39">
        <f t="shared" si="15"/>
        <v>0.16666666667151731</v>
      </c>
      <c r="AH130" s="27"/>
      <c r="AI130" s="25" t="s">
        <v>1046</v>
      </c>
      <c r="AJ130" s="25" t="s">
        <v>1199</v>
      </c>
      <c r="AK130" s="26"/>
    </row>
    <row r="131" spans="1:37" s="38" customFormat="1" ht="97.5" customHeight="1" x14ac:dyDescent="0.2">
      <c r="A131" s="11">
        <v>121</v>
      </c>
      <c r="B131" s="25" t="s">
        <v>45</v>
      </c>
      <c r="C131" s="25" t="s">
        <v>1294</v>
      </c>
      <c r="D131" s="27" t="s">
        <v>46</v>
      </c>
      <c r="E131" s="25">
        <v>0.4</v>
      </c>
      <c r="F131" s="25" t="s">
        <v>1295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1</v>
      </c>
      <c r="O131" s="27">
        <v>0</v>
      </c>
      <c r="P131" s="27">
        <v>0</v>
      </c>
      <c r="Q131" s="25">
        <f t="shared" si="16"/>
        <v>1</v>
      </c>
      <c r="R131" s="27">
        <v>0</v>
      </c>
      <c r="S131" s="27">
        <v>0</v>
      </c>
      <c r="T131" s="27">
        <v>0</v>
      </c>
      <c r="U131" s="27">
        <v>0</v>
      </c>
      <c r="V131" s="27">
        <v>6</v>
      </c>
      <c r="W131" s="25">
        <v>6</v>
      </c>
      <c r="X131" s="25">
        <v>0</v>
      </c>
      <c r="Y131" s="27">
        <v>0</v>
      </c>
      <c r="Z131" s="27">
        <f>SUM(R131:Y131)</f>
        <v>12</v>
      </c>
      <c r="AA131" s="27">
        <v>0</v>
      </c>
      <c r="AB131" s="27">
        <v>0</v>
      </c>
      <c r="AC131" s="25">
        <f t="shared" si="14"/>
        <v>12</v>
      </c>
      <c r="AD131" s="29">
        <v>42718.451388888891</v>
      </c>
      <c r="AE131" s="29">
        <v>42718.635416666664</v>
      </c>
      <c r="AF131" s="29">
        <v>42718.635416666664</v>
      </c>
      <c r="AG131" s="39">
        <f t="shared" si="15"/>
        <v>0.18402777777373558</v>
      </c>
      <c r="AH131" s="27"/>
      <c r="AI131" s="25" t="s">
        <v>1046</v>
      </c>
      <c r="AJ131" s="25" t="s">
        <v>1296</v>
      </c>
      <c r="AK131" s="26"/>
    </row>
    <row r="132" spans="1:37" s="38" customFormat="1" ht="75.75" customHeight="1" x14ac:dyDescent="0.2">
      <c r="A132" s="11">
        <v>122</v>
      </c>
      <c r="B132" s="25" t="s">
        <v>45</v>
      </c>
      <c r="C132" s="25" t="s">
        <v>1336</v>
      </c>
      <c r="D132" s="27" t="s">
        <v>46</v>
      </c>
      <c r="E132" s="25">
        <v>10</v>
      </c>
      <c r="F132" s="25" t="s">
        <v>1337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1</v>
      </c>
      <c r="O132" s="27">
        <v>0</v>
      </c>
      <c r="P132" s="27">
        <v>0</v>
      </c>
      <c r="Q132" s="25">
        <f t="shared" si="16"/>
        <v>1</v>
      </c>
      <c r="R132" s="27">
        <v>0</v>
      </c>
      <c r="S132" s="27">
        <v>0</v>
      </c>
      <c r="T132" s="27">
        <v>1</v>
      </c>
      <c r="U132" s="27">
        <v>0</v>
      </c>
      <c r="V132" s="27">
        <v>266</v>
      </c>
      <c r="W132" s="25">
        <v>266</v>
      </c>
      <c r="X132" s="25">
        <v>0</v>
      </c>
      <c r="Y132" s="27">
        <v>0</v>
      </c>
      <c r="Z132" s="27">
        <f>SUM(R132:V132)</f>
        <v>267</v>
      </c>
      <c r="AA132" s="27">
        <v>0</v>
      </c>
      <c r="AB132" s="27">
        <v>0</v>
      </c>
      <c r="AC132" s="25">
        <f t="shared" si="14"/>
        <v>267</v>
      </c>
      <c r="AD132" s="29">
        <v>42724.966666666667</v>
      </c>
      <c r="AE132" s="29" t="s">
        <v>1316</v>
      </c>
      <c r="AF132" s="29">
        <v>42724.972222222219</v>
      </c>
      <c r="AG132" s="39">
        <f t="shared" si="15"/>
        <v>5.5555555518367328E-3</v>
      </c>
      <c r="AH132" s="27"/>
      <c r="AI132" s="25" t="s">
        <v>82</v>
      </c>
      <c r="AJ132" s="25" t="s">
        <v>1317</v>
      </c>
      <c r="AK132" s="26"/>
    </row>
    <row r="133" spans="1:37" s="38" customFormat="1" ht="74.25" customHeight="1" x14ac:dyDescent="0.2">
      <c r="A133" s="11">
        <v>123</v>
      </c>
      <c r="B133" s="25" t="s">
        <v>45</v>
      </c>
      <c r="C133" s="25" t="s">
        <v>1338</v>
      </c>
      <c r="D133" s="27" t="s">
        <v>46</v>
      </c>
      <c r="E133" s="25">
        <v>10</v>
      </c>
      <c r="F133" s="25" t="s">
        <v>1320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1</v>
      </c>
      <c r="O133" s="27">
        <v>0</v>
      </c>
      <c r="P133" s="27">
        <v>0</v>
      </c>
      <c r="Q133" s="25">
        <f t="shared" si="16"/>
        <v>1</v>
      </c>
      <c r="R133" s="27">
        <v>0</v>
      </c>
      <c r="S133" s="27">
        <v>0</v>
      </c>
      <c r="T133" s="27">
        <v>1</v>
      </c>
      <c r="U133" s="27">
        <v>0</v>
      </c>
      <c r="V133" s="27">
        <v>1</v>
      </c>
      <c r="W133" s="25">
        <v>1</v>
      </c>
      <c r="X133" s="25">
        <v>0</v>
      </c>
      <c r="Y133" s="27">
        <v>0</v>
      </c>
      <c r="Z133" s="27">
        <f>SUM(R133:V133)</f>
        <v>2</v>
      </c>
      <c r="AA133" s="27">
        <v>0</v>
      </c>
      <c r="AB133" s="27">
        <v>0</v>
      </c>
      <c r="AC133" s="25">
        <f t="shared" si="14"/>
        <v>2</v>
      </c>
      <c r="AD133" s="29">
        <v>42727.597222222219</v>
      </c>
      <c r="AE133" s="29">
        <v>42727.604166666664</v>
      </c>
      <c r="AF133" s="29">
        <v>42727.604166666664</v>
      </c>
      <c r="AG133" s="39">
        <f t="shared" si="15"/>
        <v>6.9444444452528842E-3</v>
      </c>
      <c r="AH133" s="27"/>
      <c r="AI133" s="25" t="s">
        <v>82</v>
      </c>
      <c r="AJ133" s="25" t="s">
        <v>1321</v>
      </c>
      <c r="AK133" s="26"/>
    </row>
    <row r="134" spans="1:37" s="38" customFormat="1" ht="70.5" customHeight="1" x14ac:dyDescent="0.2">
      <c r="A134" s="11">
        <v>124</v>
      </c>
      <c r="B134" s="25" t="s">
        <v>45</v>
      </c>
      <c r="C134" s="25" t="s">
        <v>1322</v>
      </c>
      <c r="D134" s="27" t="s">
        <v>46</v>
      </c>
      <c r="E134" s="25">
        <v>0.4</v>
      </c>
      <c r="F134" s="25" t="s">
        <v>1323</v>
      </c>
      <c r="G134" s="27">
        <v>1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1</v>
      </c>
      <c r="O134" s="27">
        <v>0</v>
      </c>
      <c r="P134" s="27">
        <v>0</v>
      </c>
      <c r="Q134" s="25">
        <f t="shared" si="16"/>
        <v>1</v>
      </c>
      <c r="R134" s="27">
        <v>0</v>
      </c>
      <c r="S134" s="27">
        <v>0</v>
      </c>
      <c r="T134" s="27">
        <v>0</v>
      </c>
      <c r="U134" s="27">
        <v>0</v>
      </c>
      <c r="V134" s="27">
        <v>1</v>
      </c>
      <c r="W134" s="25">
        <v>0</v>
      </c>
      <c r="X134" s="25">
        <v>0</v>
      </c>
      <c r="Y134" s="27">
        <v>0</v>
      </c>
      <c r="Z134" s="27">
        <f>SUM(R134:V134)</f>
        <v>1</v>
      </c>
      <c r="AA134" s="27">
        <v>0</v>
      </c>
      <c r="AB134" s="27">
        <v>0</v>
      </c>
      <c r="AC134" s="25">
        <f t="shared" si="14"/>
        <v>1</v>
      </c>
      <c r="AD134" s="29">
        <v>42729.65625</v>
      </c>
      <c r="AE134" s="29">
        <v>42729.711805555555</v>
      </c>
      <c r="AF134" s="29">
        <v>42729.711805555555</v>
      </c>
      <c r="AG134" s="39">
        <f t="shared" si="15"/>
        <v>5.5555555554747116E-2</v>
      </c>
      <c r="AH134" s="27"/>
      <c r="AI134" s="25" t="s">
        <v>1046</v>
      </c>
      <c r="AJ134" s="25" t="s">
        <v>1324</v>
      </c>
      <c r="AK134" s="26"/>
    </row>
    <row r="135" spans="1:37" s="38" customFormat="1" ht="56.25" customHeight="1" x14ac:dyDescent="0.2">
      <c r="A135" s="11">
        <v>125</v>
      </c>
      <c r="B135" s="25" t="s">
        <v>45</v>
      </c>
      <c r="C135" s="25" t="s">
        <v>1328</v>
      </c>
      <c r="D135" s="27" t="s">
        <v>46</v>
      </c>
      <c r="E135" s="25">
        <v>10</v>
      </c>
      <c r="F135" s="25" t="s">
        <v>1339</v>
      </c>
      <c r="G135" s="27">
        <v>1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1</v>
      </c>
      <c r="O135" s="27">
        <v>0</v>
      </c>
      <c r="P135" s="27">
        <v>0</v>
      </c>
      <c r="Q135" s="25">
        <f t="shared" si="16"/>
        <v>1</v>
      </c>
      <c r="R135" s="27">
        <v>0</v>
      </c>
      <c r="S135" s="27">
        <v>0</v>
      </c>
      <c r="T135" s="27">
        <v>0</v>
      </c>
      <c r="U135" s="27">
        <v>2</v>
      </c>
      <c r="V135" s="27">
        <v>33</v>
      </c>
      <c r="W135" s="25">
        <v>33</v>
      </c>
      <c r="X135" s="25">
        <v>0</v>
      </c>
      <c r="Y135" s="27">
        <v>0</v>
      </c>
      <c r="Z135" s="27">
        <f>SUM(R135:V135)</f>
        <v>35</v>
      </c>
      <c r="AA135" s="27">
        <v>0</v>
      </c>
      <c r="AB135" s="27">
        <v>0</v>
      </c>
      <c r="AC135" s="25">
        <f t="shared" si="14"/>
        <v>35</v>
      </c>
      <c r="AD135" s="29">
        <v>42731.208333333336</v>
      </c>
      <c r="AE135" s="29">
        <v>42731.208333333336</v>
      </c>
      <c r="AF135" s="29">
        <v>42731.263888888891</v>
      </c>
      <c r="AG135" s="39">
        <f t="shared" si="15"/>
        <v>5.5555555554747116E-2</v>
      </c>
      <c r="AH135" s="27"/>
      <c r="AI135" s="25" t="s">
        <v>52</v>
      </c>
      <c r="AJ135" s="25" t="s">
        <v>1329</v>
      </c>
      <c r="AK135" s="26"/>
    </row>
    <row r="139" spans="1:37" s="38" customFormat="1" x14ac:dyDescent="0.2"/>
    <row r="140" spans="1:37" s="38" customFormat="1" x14ac:dyDescent="0.2"/>
    <row r="141" spans="1:37" s="38" customFormat="1" x14ac:dyDescent="0.2"/>
    <row r="142" spans="1:37" s="38" customFormat="1" x14ac:dyDescent="0.2"/>
    <row r="143" spans="1:37" s="38" customFormat="1" x14ac:dyDescent="0.2"/>
    <row r="144" spans="1:37" s="38" customFormat="1" x14ac:dyDescent="0.2"/>
    <row r="145" s="38" customFormat="1" x14ac:dyDescent="0.2"/>
    <row r="146" s="38" customFormat="1" x14ac:dyDescent="0.2"/>
    <row r="147" s="38" customFormat="1" x14ac:dyDescent="0.2"/>
  </sheetData>
  <autoFilter ref="A10:AK135"/>
  <mergeCells count="39">
    <mergeCell ref="A1:AJ1"/>
    <mergeCell ref="A2:AJ2"/>
    <mergeCell ref="A3:AJ3"/>
    <mergeCell ref="A4:AJ4"/>
    <mergeCell ref="B6:B9"/>
    <mergeCell ref="C6:C9"/>
    <mergeCell ref="AI6:AI9"/>
    <mergeCell ref="W8:W9"/>
    <mergeCell ref="AH6:AH9"/>
    <mergeCell ref="L8:M8"/>
    <mergeCell ref="A6:A9"/>
    <mergeCell ref="D6:D9"/>
    <mergeCell ref="AE6:AE9"/>
    <mergeCell ref="R7:Z7"/>
    <mergeCell ref="E6:E9"/>
    <mergeCell ref="O7:O9"/>
    <mergeCell ref="AG6:AG9"/>
    <mergeCell ref="AJ6:AJ9"/>
    <mergeCell ref="AC7:AC9"/>
    <mergeCell ref="AF6:AF9"/>
    <mergeCell ref="T8:U8"/>
    <mergeCell ref="AD6:AD9"/>
    <mergeCell ref="V8:V9"/>
    <mergeCell ref="X8:X9"/>
    <mergeCell ref="Y8:Y9"/>
    <mergeCell ref="Z8:Z9"/>
    <mergeCell ref="F6:G8"/>
    <mergeCell ref="N8:N9"/>
    <mergeCell ref="J7:N7"/>
    <mergeCell ref="H6:H9"/>
    <mergeCell ref="AB7:AB9"/>
    <mergeCell ref="AA7:AA9"/>
    <mergeCell ref="Q7:Q9"/>
    <mergeCell ref="J8:K8"/>
    <mergeCell ref="I6:I9"/>
    <mergeCell ref="J6:Q6"/>
    <mergeCell ref="R6:AC6"/>
    <mergeCell ref="R8:S8"/>
    <mergeCell ref="P7:P9"/>
  </mergeCells>
  <printOptions horizontalCentered="1" verticalCentered="1"/>
  <pageMargins left="0.70866141732283461" right="0.19685039370078741" top="0.19685039370078741" bottom="0.19685039370078741" header="0" footer="0"/>
  <pageSetup paperSize="8" scale="52" fitToHeight="0" orientation="landscape" r:id="rId1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zoomScaleNormal="100" workbookViewId="0">
      <selection sqref="A1:AJ4"/>
    </sheetView>
  </sheetViews>
  <sheetFormatPr defaultColWidth="0.85546875" defaultRowHeight="12.75" x14ac:dyDescent="0.2"/>
  <cols>
    <col min="1" max="1" width="4.7109375" style="10" customWidth="1"/>
    <col min="2" max="2" width="20.28515625" style="91" customWidth="1"/>
    <col min="3" max="3" width="40" style="91" bestFit="1" customWidth="1"/>
    <col min="4" max="4" width="7.140625" style="91" customWidth="1"/>
    <col min="5" max="5" width="7.7109375" style="38" customWidth="1"/>
    <col min="6" max="6" width="44" style="91" customWidth="1"/>
    <col min="7" max="7" width="5.42578125" style="91" customWidth="1"/>
    <col min="8" max="8" width="6.5703125" style="91" customWidth="1"/>
    <col min="9" max="9" width="5.85546875" style="91" customWidth="1"/>
    <col min="10" max="10" width="4.5703125" style="91" customWidth="1"/>
    <col min="11" max="11" width="5.5703125" style="91" customWidth="1"/>
    <col min="12" max="12" width="4.42578125" style="91" customWidth="1"/>
    <col min="13" max="13" width="6" style="91" customWidth="1"/>
    <col min="14" max="14" width="5.140625" style="91" customWidth="1"/>
    <col min="15" max="16" width="6.140625" style="91" customWidth="1"/>
    <col min="17" max="17" width="6" style="91" customWidth="1"/>
    <col min="18" max="18" width="5.140625" style="91" customWidth="1"/>
    <col min="19" max="19" width="5.42578125" style="91" customWidth="1"/>
    <col min="20" max="20" width="5.7109375" style="91" customWidth="1"/>
    <col min="21" max="21" width="6.28515625" style="91" customWidth="1"/>
    <col min="22" max="22" width="7.5703125" style="91" customWidth="1"/>
    <col min="23" max="23" width="6.28515625" style="91" customWidth="1"/>
    <col min="24" max="24" width="5.7109375" style="91" customWidth="1"/>
    <col min="25" max="26" width="5.5703125" style="91" customWidth="1"/>
    <col min="27" max="27" width="6" style="91" customWidth="1"/>
    <col min="28" max="28" width="5.42578125" style="91" customWidth="1"/>
    <col min="29" max="29" width="5.85546875" style="91" customWidth="1"/>
    <col min="30" max="30" width="18.5703125" style="91" customWidth="1"/>
    <col min="31" max="31" width="18.7109375" style="91" customWidth="1"/>
    <col min="32" max="32" width="21.5703125" style="91" customWidth="1"/>
    <col min="33" max="33" width="20.7109375" style="91" bestFit="1" customWidth="1"/>
    <col min="34" max="34" width="12.7109375" style="91" customWidth="1"/>
    <col min="35" max="35" width="18" style="91" customWidth="1"/>
    <col min="36" max="36" width="15" style="91" customWidth="1"/>
    <col min="37" max="16384" width="0.85546875" style="91"/>
  </cols>
  <sheetData>
    <row r="1" spans="1:36" s="144" customFormat="1" ht="22.5" customHeight="1" x14ac:dyDescent="0.25">
      <c r="A1" s="158" t="s">
        <v>33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1:36" s="144" customFormat="1" ht="16.5" customHeight="1" x14ac:dyDescent="0.25">
      <c r="A2" s="158" t="s">
        <v>1393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</row>
    <row r="3" spans="1:36" s="144" customFormat="1" ht="15.75" customHeight="1" x14ac:dyDescent="0.25">
      <c r="A3" s="158" t="s">
        <v>1404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</row>
    <row r="4" spans="1:36" s="144" customFormat="1" ht="15.75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</row>
    <row r="6" spans="1:36" s="10" customFormat="1" ht="102" customHeight="1" x14ac:dyDescent="0.2">
      <c r="A6" s="157" t="s">
        <v>0</v>
      </c>
      <c r="B6" s="157" t="s">
        <v>43</v>
      </c>
      <c r="C6" s="157" t="s">
        <v>9</v>
      </c>
      <c r="D6" s="157" t="s">
        <v>34</v>
      </c>
      <c r="E6" s="157" t="s">
        <v>10</v>
      </c>
      <c r="F6" s="157" t="s">
        <v>35</v>
      </c>
      <c r="G6" s="157"/>
      <c r="H6" s="157" t="s">
        <v>36</v>
      </c>
      <c r="I6" s="157" t="s">
        <v>37</v>
      </c>
      <c r="J6" s="157" t="s">
        <v>11</v>
      </c>
      <c r="K6" s="157"/>
      <c r="L6" s="157"/>
      <c r="M6" s="157"/>
      <c r="N6" s="157"/>
      <c r="O6" s="157"/>
      <c r="P6" s="157"/>
      <c r="Q6" s="157"/>
      <c r="R6" s="157" t="s">
        <v>12</v>
      </c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 t="s">
        <v>13</v>
      </c>
      <c r="AE6" s="157" t="s">
        <v>14</v>
      </c>
      <c r="AF6" s="157" t="s">
        <v>15</v>
      </c>
      <c r="AG6" s="157" t="s">
        <v>16</v>
      </c>
      <c r="AH6" s="157" t="s">
        <v>40</v>
      </c>
      <c r="AI6" s="157" t="s">
        <v>17</v>
      </c>
      <c r="AJ6" s="157" t="s">
        <v>18</v>
      </c>
    </row>
    <row r="7" spans="1:36" s="10" customFormat="1" ht="51.75" customHeight="1" x14ac:dyDescent="0.2">
      <c r="A7" s="157"/>
      <c r="B7" s="157"/>
      <c r="C7" s="157"/>
      <c r="D7" s="157"/>
      <c r="E7" s="157"/>
      <c r="F7" s="157"/>
      <c r="G7" s="157"/>
      <c r="H7" s="157"/>
      <c r="I7" s="157"/>
      <c r="J7" s="157" t="s">
        <v>19</v>
      </c>
      <c r="K7" s="157"/>
      <c r="L7" s="157"/>
      <c r="M7" s="157"/>
      <c r="N7" s="157"/>
      <c r="O7" s="157" t="s">
        <v>20</v>
      </c>
      <c r="P7" s="157" t="s">
        <v>21</v>
      </c>
      <c r="Q7" s="157" t="s">
        <v>22</v>
      </c>
      <c r="R7" s="157" t="s">
        <v>19</v>
      </c>
      <c r="S7" s="157"/>
      <c r="T7" s="157"/>
      <c r="U7" s="157"/>
      <c r="V7" s="157"/>
      <c r="W7" s="157"/>
      <c r="X7" s="157"/>
      <c r="Y7" s="157"/>
      <c r="Z7" s="157"/>
      <c r="AA7" s="157" t="s">
        <v>20</v>
      </c>
      <c r="AB7" s="157" t="s">
        <v>21</v>
      </c>
      <c r="AC7" s="157" t="s">
        <v>23</v>
      </c>
      <c r="AD7" s="157"/>
      <c r="AE7" s="157"/>
      <c r="AF7" s="157"/>
      <c r="AG7" s="157"/>
      <c r="AH7" s="157"/>
      <c r="AI7" s="157"/>
      <c r="AJ7" s="157"/>
    </row>
    <row r="8" spans="1:36" s="10" customFormat="1" ht="57.75" customHeight="1" x14ac:dyDescent="0.2">
      <c r="A8" s="157"/>
      <c r="B8" s="157"/>
      <c r="C8" s="157"/>
      <c r="D8" s="157"/>
      <c r="E8" s="157"/>
      <c r="F8" s="157"/>
      <c r="G8" s="157"/>
      <c r="H8" s="157"/>
      <c r="I8" s="157"/>
      <c r="J8" s="157" t="s">
        <v>24</v>
      </c>
      <c r="K8" s="157"/>
      <c r="L8" s="157" t="s">
        <v>25</v>
      </c>
      <c r="M8" s="157"/>
      <c r="N8" s="157" t="s">
        <v>26</v>
      </c>
      <c r="O8" s="157"/>
      <c r="P8" s="157"/>
      <c r="Q8" s="157"/>
      <c r="R8" s="157" t="s">
        <v>24</v>
      </c>
      <c r="S8" s="157"/>
      <c r="T8" s="157" t="s">
        <v>25</v>
      </c>
      <c r="U8" s="157"/>
      <c r="V8" s="157" t="s">
        <v>26</v>
      </c>
      <c r="W8" s="157" t="s">
        <v>27</v>
      </c>
      <c r="X8" s="157" t="s">
        <v>28</v>
      </c>
      <c r="Y8" s="157" t="s">
        <v>29</v>
      </c>
      <c r="Z8" s="157" t="s">
        <v>30</v>
      </c>
      <c r="AA8" s="157"/>
      <c r="AB8" s="157"/>
      <c r="AC8" s="157"/>
      <c r="AD8" s="157"/>
      <c r="AE8" s="157"/>
      <c r="AF8" s="157"/>
      <c r="AG8" s="157"/>
      <c r="AH8" s="157"/>
      <c r="AI8" s="157"/>
      <c r="AJ8" s="157"/>
    </row>
    <row r="9" spans="1:36" s="10" customFormat="1" ht="96.75" customHeight="1" x14ac:dyDescent="0.2">
      <c r="A9" s="157"/>
      <c r="B9" s="157"/>
      <c r="C9" s="157"/>
      <c r="D9" s="157"/>
      <c r="E9" s="157"/>
      <c r="F9" s="86" t="s">
        <v>38</v>
      </c>
      <c r="G9" s="86" t="s">
        <v>39</v>
      </c>
      <c r="H9" s="157"/>
      <c r="I9" s="157"/>
      <c r="J9" s="86" t="s">
        <v>31</v>
      </c>
      <c r="K9" s="86" t="s">
        <v>32</v>
      </c>
      <c r="L9" s="86" t="s">
        <v>31</v>
      </c>
      <c r="M9" s="86" t="s">
        <v>32</v>
      </c>
      <c r="N9" s="157"/>
      <c r="O9" s="157"/>
      <c r="P9" s="157"/>
      <c r="Q9" s="157"/>
      <c r="R9" s="86" t="s">
        <v>31</v>
      </c>
      <c r="S9" s="86" t="s">
        <v>32</v>
      </c>
      <c r="T9" s="86" t="s">
        <v>31</v>
      </c>
      <c r="U9" s="86" t="s">
        <v>32</v>
      </c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</row>
    <row r="10" spans="1:36" s="10" customFormat="1" ht="36" customHeight="1" x14ac:dyDescent="0.2">
      <c r="A10" s="86">
        <v>1</v>
      </c>
      <c r="B10" s="86">
        <v>2</v>
      </c>
      <c r="C10" s="86">
        <v>3</v>
      </c>
      <c r="D10" s="86">
        <v>4</v>
      </c>
      <c r="E10" s="86">
        <v>5</v>
      </c>
      <c r="F10" s="31">
        <v>6</v>
      </c>
      <c r="G10" s="31">
        <v>6</v>
      </c>
      <c r="H10" s="86">
        <v>7</v>
      </c>
      <c r="I10" s="86">
        <v>8</v>
      </c>
      <c r="J10" s="86">
        <v>9</v>
      </c>
      <c r="K10" s="86">
        <v>10</v>
      </c>
      <c r="L10" s="86">
        <v>11</v>
      </c>
      <c r="M10" s="86">
        <v>12</v>
      </c>
      <c r="N10" s="86">
        <v>13</v>
      </c>
      <c r="O10" s="86">
        <v>14</v>
      </c>
      <c r="P10" s="86">
        <v>15</v>
      </c>
      <c r="Q10" s="86">
        <v>16</v>
      </c>
      <c r="R10" s="86">
        <v>17</v>
      </c>
      <c r="S10" s="86">
        <v>18</v>
      </c>
      <c r="T10" s="86">
        <v>19</v>
      </c>
      <c r="U10" s="86">
        <v>20</v>
      </c>
      <c r="V10" s="86">
        <v>21</v>
      </c>
      <c r="W10" s="86">
        <v>22</v>
      </c>
      <c r="X10" s="86">
        <v>23</v>
      </c>
      <c r="Y10" s="86">
        <v>24</v>
      </c>
      <c r="Z10" s="86">
        <v>25</v>
      </c>
      <c r="AA10" s="86">
        <v>26</v>
      </c>
      <c r="AB10" s="86">
        <v>27</v>
      </c>
      <c r="AC10" s="86">
        <v>28</v>
      </c>
      <c r="AD10" s="86">
        <v>29</v>
      </c>
      <c r="AE10" s="86">
        <v>30</v>
      </c>
      <c r="AF10" s="86">
        <v>31</v>
      </c>
      <c r="AG10" s="86">
        <v>32</v>
      </c>
      <c r="AH10" s="86">
        <v>33</v>
      </c>
      <c r="AI10" s="86">
        <v>34</v>
      </c>
      <c r="AJ10" s="86">
        <v>35</v>
      </c>
    </row>
    <row r="11" spans="1:36" s="92" customFormat="1" ht="104.25" customHeight="1" x14ac:dyDescent="0.2">
      <c r="A11" s="30">
        <v>1</v>
      </c>
      <c r="B11" s="35" t="s">
        <v>42</v>
      </c>
      <c r="C11" s="11" t="s">
        <v>1313</v>
      </c>
      <c r="D11" s="11" t="s">
        <v>46</v>
      </c>
      <c r="E11" s="11">
        <v>6</v>
      </c>
      <c r="F11" s="11" t="s">
        <v>1314</v>
      </c>
      <c r="G11" s="11">
        <v>0</v>
      </c>
      <c r="H11" s="57">
        <v>0</v>
      </c>
      <c r="I11" s="15">
        <v>0</v>
      </c>
      <c r="J11" s="57">
        <v>0</v>
      </c>
      <c r="K11" s="67">
        <v>0</v>
      </c>
      <c r="L11" s="57">
        <v>0</v>
      </c>
      <c r="M11" s="57">
        <v>1</v>
      </c>
      <c r="N11" s="57">
        <v>0</v>
      </c>
      <c r="O11" s="21">
        <v>1</v>
      </c>
      <c r="P11" s="21">
        <v>0</v>
      </c>
      <c r="Q11" s="12">
        <f t="shared" ref="Q11:Q35" si="0">SUM(J11:P11)</f>
        <v>2</v>
      </c>
      <c r="R11" s="12">
        <v>0</v>
      </c>
      <c r="S11" s="12">
        <v>0</v>
      </c>
      <c r="T11" s="12">
        <v>1</v>
      </c>
      <c r="U11" s="11"/>
      <c r="V11" s="11">
        <v>68</v>
      </c>
      <c r="W11" s="11">
        <v>0</v>
      </c>
      <c r="X11" s="11">
        <v>0</v>
      </c>
      <c r="Y11" s="11">
        <v>0</v>
      </c>
      <c r="Z11" s="11">
        <f t="shared" ref="Z11:Z35" si="1">SUM(R11:V11)</f>
        <v>69</v>
      </c>
      <c r="AA11" s="11">
        <v>1</v>
      </c>
      <c r="AB11" s="11">
        <v>0</v>
      </c>
      <c r="AC11" s="57">
        <f t="shared" ref="AC11:AC35" si="2">SUM(Z11:AB11)</f>
        <v>70</v>
      </c>
      <c r="AD11" s="22">
        <v>42379.673611111109</v>
      </c>
      <c r="AE11" s="22">
        <v>42379.886805555558</v>
      </c>
      <c r="AF11" s="22">
        <v>42379.886805555558</v>
      </c>
      <c r="AG11" s="14">
        <f t="shared" ref="AG11:AG35" si="3">AF11-AD11</f>
        <v>0.21319444444816327</v>
      </c>
      <c r="AH11" s="11"/>
      <c r="AI11" s="12" t="s">
        <v>341</v>
      </c>
      <c r="AJ11" s="21"/>
    </row>
    <row r="12" spans="1:36" s="94" customFormat="1" ht="38.25" x14ac:dyDescent="0.2">
      <c r="A12" s="30">
        <v>2</v>
      </c>
      <c r="B12" s="23" t="s">
        <v>42</v>
      </c>
      <c r="C12" s="21" t="s">
        <v>1315</v>
      </c>
      <c r="D12" s="93" t="s">
        <v>46</v>
      </c>
      <c r="E12" s="21">
        <v>10</v>
      </c>
      <c r="F12" s="11" t="s">
        <v>340</v>
      </c>
      <c r="G12" s="11">
        <v>1</v>
      </c>
      <c r="H12" s="21">
        <v>0</v>
      </c>
      <c r="I12" s="57">
        <v>0</v>
      </c>
      <c r="J12" s="57">
        <v>0</v>
      </c>
      <c r="K12" s="57">
        <v>0</v>
      </c>
      <c r="L12" s="57">
        <v>0</v>
      </c>
      <c r="M12" s="57">
        <v>0</v>
      </c>
      <c r="N12" s="57">
        <v>1</v>
      </c>
      <c r="O12" s="21">
        <v>0</v>
      </c>
      <c r="P12" s="21">
        <v>0</v>
      </c>
      <c r="Q12" s="12">
        <f t="shared" si="0"/>
        <v>1</v>
      </c>
      <c r="R12" s="21">
        <v>0</v>
      </c>
      <c r="S12" s="21">
        <v>0</v>
      </c>
      <c r="T12" s="21">
        <v>0</v>
      </c>
      <c r="U12" s="21"/>
      <c r="V12" s="21">
        <v>20</v>
      </c>
      <c r="W12" s="21">
        <v>0</v>
      </c>
      <c r="X12" s="21">
        <v>0</v>
      </c>
      <c r="Y12" s="21">
        <v>0</v>
      </c>
      <c r="Z12" s="11">
        <f t="shared" si="1"/>
        <v>20</v>
      </c>
      <c r="AA12" s="21">
        <v>0</v>
      </c>
      <c r="AB12" s="21">
        <v>0</v>
      </c>
      <c r="AC12" s="57">
        <f t="shared" si="2"/>
        <v>20</v>
      </c>
      <c r="AD12" s="22">
        <v>42383.988888888889</v>
      </c>
      <c r="AE12" s="22">
        <v>42384.020833333336</v>
      </c>
      <c r="AF12" s="22">
        <v>42384.020833333336</v>
      </c>
      <c r="AG12" s="14">
        <f t="shared" si="3"/>
        <v>3.1944444446708076E-2</v>
      </c>
      <c r="AH12" s="21"/>
      <c r="AI12" s="12" t="s">
        <v>339</v>
      </c>
      <c r="AJ12" s="21"/>
    </row>
    <row r="13" spans="1:36" s="94" customFormat="1" ht="25.5" x14ac:dyDescent="0.2">
      <c r="A13" s="30">
        <v>3</v>
      </c>
      <c r="B13" s="23" t="s">
        <v>42</v>
      </c>
      <c r="C13" s="75" t="s">
        <v>302</v>
      </c>
      <c r="D13" s="93" t="s">
        <v>46</v>
      </c>
      <c r="E13" s="11">
        <v>0.4</v>
      </c>
      <c r="F13" s="11" t="s">
        <v>333</v>
      </c>
      <c r="G13" s="11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0</v>
      </c>
      <c r="P13" s="12">
        <v>0</v>
      </c>
      <c r="Q13" s="12">
        <f t="shared" si="0"/>
        <v>1</v>
      </c>
      <c r="R13" s="12">
        <v>0</v>
      </c>
      <c r="S13" s="12">
        <v>0</v>
      </c>
      <c r="T13" s="12">
        <v>0</v>
      </c>
      <c r="U13" s="12"/>
      <c r="V13" s="21">
        <v>1</v>
      </c>
      <c r="W13" s="12">
        <v>0</v>
      </c>
      <c r="X13" s="12">
        <v>0</v>
      </c>
      <c r="Y13" s="12">
        <v>0</v>
      </c>
      <c r="Z13" s="11">
        <f t="shared" si="1"/>
        <v>1</v>
      </c>
      <c r="AA13" s="12">
        <v>0</v>
      </c>
      <c r="AB13" s="12">
        <v>0</v>
      </c>
      <c r="AC13" s="57">
        <f t="shared" si="2"/>
        <v>1</v>
      </c>
      <c r="AD13" s="22">
        <v>42388.583333333336</v>
      </c>
      <c r="AE13" s="22">
        <v>42388.604166666664</v>
      </c>
      <c r="AF13" s="22">
        <v>42388.604166666664</v>
      </c>
      <c r="AG13" s="14">
        <f t="shared" si="3"/>
        <v>2.0833333328482695E-2</v>
      </c>
      <c r="AH13" s="12"/>
      <c r="AI13" s="12" t="s">
        <v>335</v>
      </c>
      <c r="AJ13" s="12"/>
    </row>
    <row r="14" spans="1:36" s="94" customFormat="1" ht="38.25" x14ac:dyDescent="0.2">
      <c r="A14" s="30">
        <v>4</v>
      </c>
      <c r="B14" s="23" t="s">
        <v>42</v>
      </c>
      <c r="C14" s="75" t="s">
        <v>303</v>
      </c>
      <c r="D14" s="93" t="s">
        <v>46</v>
      </c>
      <c r="E14" s="11">
        <v>6</v>
      </c>
      <c r="F14" s="11" t="s">
        <v>338</v>
      </c>
      <c r="G14" s="11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</v>
      </c>
      <c r="O14" s="12">
        <v>0</v>
      </c>
      <c r="P14" s="12">
        <v>0</v>
      </c>
      <c r="Q14" s="12">
        <f t="shared" si="0"/>
        <v>1</v>
      </c>
      <c r="R14" s="12">
        <v>0</v>
      </c>
      <c r="S14" s="12">
        <v>0</v>
      </c>
      <c r="T14" s="12">
        <v>0</v>
      </c>
      <c r="U14" s="12">
        <v>0</v>
      </c>
      <c r="V14" s="21">
        <v>68</v>
      </c>
      <c r="W14" s="12">
        <v>0</v>
      </c>
      <c r="X14" s="12">
        <v>0</v>
      </c>
      <c r="Y14" s="12">
        <v>0</v>
      </c>
      <c r="Z14" s="11">
        <f t="shared" si="1"/>
        <v>68</v>
      </c>
      <c r="AA14" s="12">
        <v>1</v>
      </c>
      <c r="AB14" s="12">
        <v>0</v>
      </c>
      <c r="AC14" s="57">
        <f t="shared" si="2"/>
        <v>69</v>
      </c>
      <c r="AD14" s="22">
        <v>42423.559027777781</v>
      </c>
      <c r="AE14" s="22">
        <v>42423.579861111109</v>
      </c>
      <c r="AF14" s="22">
        <v>42423.579861111109</v>
      </c>
      <c r="AG14" s="14">
        <f t="shared" si="3"/>
        <v>2.0833333328482695E-2</v>
      </c>
      <c r="AH14" s="12"/>
      <c r="AI14" s="27" t="s">
        <v>337</v>
      </c>
      <c r="AJ14" s="12"/>
    </row>
    <row r="15" spans="1:36" s="95" customFormat="1" ht="50.25" customHeight="1" x14ac:dyDescent="0.2">
      <c r="A15" s="30">
        <v>5</v>
      </c>
      <c r="B15" s="53" t="s">
        <v>42</v>
      </c>
      <c r="C15" s="49" t="s">
        <v>187</v>
      </c>
      <c r="D15" s="40" t="s">
        <v>46</v>
      </c>
      <c r="E15" s="25">
        <v>6</v>
      </c>
      <c r="F15" s="25" t="s">
        <v>188</v>
      </c>
      <c r="G15" s="25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1</v>
      </c>
      <c r="O15" s="27">
        <v>0</v>
      </c>
      <c r="P15" s="27">
        <v>0</v>
      </c>
      <c r="Q15" s="12">
        <f t="shared" si="0"/>
        <v>1</v>
      </c>
      <c r="R15" s="27">
        <v>0</v>
      </c>
      <c r="S15" s="27">
        <v>0</v>
      </c>
      <c r="T15" s="27">
        <v>0</v>
      </c>
      <c r="U15" s="27"/>
      <c r="V15" s="40">
        <v>1</v>
      </c>
      <c r="W15" s="27">
        <v>1</v>
      </c>
      <c r="X15" s="27">
        <v>0</v>
      </c>
      <c r="Y15" s="27">
        <v>0</v>
      </c>
      <c r="Z15" s="11">
        <f t="shared" si="1"/>
        <v>1</v>
      </c>
      <c r="AA15" s="27">
        <v>1</v>
      </c>
      <c r="AB15" s="27">
        <v>0</v>
      </c>
      <c r="AC15" s="57">
        <f t="shared" si="2"/>
        <v>2</v>
      </c>
      <c r="AD15" s="43">
        <v>42440.857638888891</v>
      </c>
      <c r="AE15" s="43">
        <v>42440.883333333331</v>
      </c>
      <c r="AF15" s="43">
        <v>42440.883333333331</v>
      </c>
      <c r="AG15" s="14">
        <f t="shared" si="3"/>
        <v>2.569444444088731E-2</v>
      </c>
      <c r="AH15" s="27"/>
      <c r="AI15" s="27" t="s">
        <v>336</v>
      </c>
      <c r="AJ15" s="27"/>
    </row>
    <row r="16" spans="1:36" s="94" customFormat="1" ht="40.5" customHeight="1" x14ac:dyDescent="0.2">
      <c r="A16" s="30">
        <v>6</v>
      </c>
      <c r="B16" s="23" t="s">
        <v>42</v>
      </c>
      <c r="C16" s="75" t="s">
        <v>304</v>
      </c>
      <c r="D16" s="21" t="s">
        <v>46</v>
      </c>
      <c r="E16" s="11">
        <v>0.4</v>
      </c>
      <c r="F16" s="11" t="s">
        <v>300</v>
      </c>
      <c r="G16" s="21">
        <v>1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2">
        <v>0</v>
      </c>
      <c r="Q16" s="12">
        <f t="shared" si="0"/>
        <v>1</v>
      </c>
      <c r="R16" s="12">
        <v>0</v>
      </c>
      <c r="S16" s="12">
        <v>0</v>
      </c>
      <c r="T16" s="12">
        <v>0</v>
      </c>
      <c r="U16" s="12">
        <v>0</v>
      </c>
      <c r="V16" s="21">
        <v>4</v>
      </c>
      <c r="W16" s="12">
        <v>0</v>
      </c>
      <c r="X16" s="12">
        <v>0</v>
      </c>
      <c r="Y16" s="12">
        <v>0</v>
      </c>
      <c r="Z16" s="11">
        <f t="shared" si="1"/>
        <v>4</v>
      </c>
      <c r="AA16" s="12">
        <v>0</v>
      </c>
      <c r="AB16" s="12">
        <v>0</v>
      </c>
      <c r="AC16" s="57">
        <f t="shared" si="2"/>
        <v>4</v>
      </c>
      <c r="AD16" s="22">
        <v>42445.013888888891</v>
      </c>
      <c r="AE16" s="22">
        <v>42445.076388888891</v>
      </c>
      <c r="AF16" s="22">
        <v>42445.076388888891</v>
      </c>
      <c r="AG16" s="14">
        <f t="shared" si="3"/>
        <v>6.25E-2</v>
      </c>
      <c r="AH16" s="12"/>
      <c r="AI16" s="12" t="s">
        <v>334</v>
      </c>
      <c r="AJ16" s="12"/>
    </row>
    <row r="17" spans="1:36" s="18" customFormat="1" ht="51" x14ac:dyDescent="0.2">
      <c r="A17" s="30">
        <v>7</v>
      </c>
      <c r="B17" s="23" t="s">
        <v>42</v>
      </c>
      <c r="C17" s="75" t="s">
        <v>301</v>
      </c>
      <c r="D17" s="21" t="s">
        <v>46</v>
      </c>
      <c r="E17" s="11">
        <v>6</v>
      </c>
      <c r="F17" s="11" t="s">
        <v>1268</v>
      </c>
      <c r="G17" s="11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1</v>
      </c>
      <c r="P17" s="12">
        <v>0</v>
      </c>
      <c r="Q17" s="12">
        <f t="shared" si="0"/>
        <v>2</v>
      </c>
      <c r="R17" s="12">
        <v>0</v>
      </c>
      <c r="S17" s="12">
        <v>0</v>
      </c>
      <c r="T17" s="12">
        <v>0</v>
      </c>
      <c r="U17" s="12">
        <v>0</v>
      </c>
      <c r="V17" s="21">
        <v>1</v>
      </c>
      <c r="W17" s="12">
        <v>0</v>
      </c>
      <c r="X17" s="12">
        <v>0</v>
      </c>
      <c r="Y17" s="12">
        <v>0</v>
      </c>
      <c r="Z17" s="11">
        <f t="shared" si="1"/>
        <v>1</v>
      </c>
      <c r="AA17" s="12">
        <v>1</v>
      </c>
      <c r="AB17" s="12">
        <v>0</v>
      </c>
      <c r="AC17" s="57">
        <f t="shared" si="2"/>
        <v>2</v>
      </c>
      <c r="AD17" s="22">
        <v>42458.694444444445</v>
      </c>
      <c r="AE17" s="22">
        <v>42458.720138888886</v>
      </c>
      <c r="AF17" s="22">
        <v>42458.720138888886</v>
      </c>
      <c r="AG17" s="14">
        <f t="shared" si="3"/>
        <v>2.569444444088731E-2</v>
      </c>
      <c r="AH17" s="12"/>
      <c r="AI17" s="27" t="s">
        <v>1267</v>
      </c>
      <c r="AJ17" s="12"/>
    </row>
    <row r="18" spans="1:36" s="37" customFormat="1" ht="81" customHeight="1" x14ac:dyDescent="0.2">
      <c r="A18" s="30">
        <v>8</v>
      </c>
      <c r="B18" s="39" t="s">
        <v>42</v>
      </c>
      <c r="C18" s="25" t="s">
        <v>310</v>
      </c>
      <c r="D18" s="25" t="s">
        <v>54</v>
      </c>
      <c r="E18" s="25">
        <v>10</v>
      </c>
      <c r="F18" s="25" t="s">
        <v>311</v>
      </c>
      <c r="G18" s="25">
        <v>1</v>
      </c>
      <c r="H18" s="50">
        <v>0</v>
      </c>
      <c r="I18" s="50">
        <v>0</v>
      </c>
      <c r="J18" s="50">
        <v>0</v>
      </c>
      <c r="K18" s="96">
        <v>0</v>
      </c>
      <c r="L18" s="50">
        <v>0</v>
      </c>
      <c r="M18" s="50">
        <v>0</v>
      </c>
      <c r="N18" s="50">
        <v>1</v>
      </c>
      <c r="O18" s="50">
        <v>0</v>
      </c>
      <c r="P18" s="50">
        <v>0</v>
      </c>
      <c r="Q18" s="12">
        <f t="shared" si="0"/>
        <v>1</v>
      </c>
      <c r="R18" s="25">
        <v>0</v>
      </c>
      <c r="S18" s="25">
        <v>0</v>
      </c>
      <c r="T18" s="25">
        <v>0</v>
      </c>
      <c r="U18" s="25"/>
      <c r="V18" s="25">
        <v>14</v>
      </c>
      <c r="W18" s="25">
        <v>0</v>
      </c>
      <c r="X18" s="25">
        <v>0</v>
      </c>
      <c r="Y18" s="25">
        <v>0</v>
      </c>
      <c r="Z18" s="11">
        <f t="shared" si="1"/>
        <v>14</v>
      </c>
      <c r="AA18" s="25">
        <v>0</v>
      </c>
      <c r="AB18" s="25">
        <v>0</v>
      </c>
      <c r="AC18" s="57">
        <f t="shared" si="2"/>
        <v>14</v>
      </c>
      <c r="AD18" s="43">
        <v>42470.000694444447</v>
      </c>
      <c r="AE18" s="43">
        <v>42470.329861111109</v>
      </c>
      <c r="AF18" s="43">
        <v>42470.329861111109</v>
      </c>
      <c r="AG18" s="14">
        <f t="shared" si="3"/>
        <v>0.32916666666278616</v>
      </c>
      <c r="AH18" s="25"/>
      <c r="AI18" s="27" t="s">
        <v>1269</v>
      </c>
      <c r="AJ18" s="25"/>
    </row>
    <row r="19" spans="1:36" s="37" customFormat="1" ht="89.25" x14ac:dyDescent="0.2">
      <c r="A19" s="30">
        <v>9</v>
      </c>
      <c r="B19" s="39" t="s">
        <v>42</v>
      </c>
      <c r="C19" s="25" t="s">
        <v>1105</v>
      </c>
      <c r="D19" s="25" t="s">
        <v>54</v>
      </c>
      <c r="E19" s="25">
        <v>10</v>
      </c>
      <c r="F19" s="25" t="s">
        <v>1271</v>
      </c>
      <c r="G19" s="25">
        <v>1</v>
      </c>
      <c r="H19" s="25">
        <v>0</v>
      </c>
      <c r="I19" s="50">
        <v>0</v>
      </c>
      <c r="J19" s="50">
        <v>0</v>
      </c>
      <c r="K19" s="96">
        <v>0</v>
      </c>
      <c r="L19" s="50">
        <v>0</v>
      </c>
      <c r="M19" s="50">
        <v>0</v>
      </c>
      <c r="N19" s="50">
        <v>1</v>
      </c>
      <c r="O19" s="50">
        <v>0</v>
      </c>
      <c r="P19" s="40">
        <v>0</v>
      </c>
      <c r="Q19" s="12">
        <f t="shared" si="0"/>
        <v>1</v>
      </c>
      <c r="R19" s="25">
        <v>0</v>
      </c>
      <c r="S19" s="25">
        <v>0</v>
      </c>
      <c r="T19" s="25">
        <v>0</v>
      </c>
      <c r="U19" s="25"/>
      <c r="V19" s="25">
        <v>5</v>
      </c>
      <c r="W19" s="25">
        <v>0</v>
      </c>
      <c r="X19" s="25">
        <v>0</v>
      </c>
      <c r="Y19" s="25">
        <v>0</v>
      </c>
      <c r="Z19" s="11">
        <f t="shared" si="1"/>
        <v>5</v>
      </c>
      <c r="AA19" s="25">
        <v>0</v>
      </c>
      <c r="AB19" s="25">
        <v>0</v>
      </c>
      <c r="AC19" s="57">
        <f t="shared" si="2"/>
        <v>5</v>
      </c>
      <c r="AD19" s="43">
        <v>42470.847916666666</v>
      </c>
      <c r="AE19" s="43">
        <v>42470.895833333336</v>
      </c>
      <c r="AF19" s="43">
        <v>42470.895833333336</v>
      </c>
      <c r="AG19" s="14">
        <f t="shared" si="3"/>
        <v>4.7916666670062114E-2</v>
      </c>
      <c r="AH19" s="25"/>
      <c r="AI19" s="27" t="s">
        <v>1270</v>
      </c>
      <c r="AJ19" s="25"/>
    </row>
    <row r="20" spans="1:36" s="17" customFormat="1" ht="63.75" x14ac:dyDescent="0.2">
      <c r="A20" s="30">
        <v>10</v>
      </c>
      <c r="B20" s="35" t="s">
        <v>42</v>
      </c>
      <c r="C20" s="11" t="s">
        <v>324</v>
      </c>
      <c r="D20" s="11" t="s">
        <v>46</v>
      </c>
      <c r="E20" s="57">
        <v>0.4</v>
      </c>
      <c r="F20" s="11" t="s">
        <v>325</v>
      </c>
      <c r="G20" s="11">
        <v>1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1</v>
      </c>
      <c r="O20" s="57">
        <v>0</v>
      </c>
      <c r="P20" s="21">
        <v>0</v>
      </c>
      <c r="Q20" s="12">
        <f t="shared" si="0"/>
        <v>1</v>
      </c>
      <c r="R20" s="11">
        <v>0</v>
      </c>
      <c r="S20" s="11">
        <v>0</v>
      </c>
      <c r="T20" s="11">
        <v>0</v>
      </c>
      <c r="U20" s="11"/>
      <c r="V20" s="17">
        <v>2</v>
      </c>
      <c r="W20" s="11">
        <v>0</v>
      </c>
      <c r="X20" s="11">
        <v>0</v>
      </c>
      <c r="Y20" s="11">
        <v>0</v>
      </c>
      <c r="Z20" s="11">
        <f t="shared" si="1"/>
        <v>2</v>
      </c>
      <c r="AA20" s="11">
        <v>0</v>
      </c>
      <c r="AB20" s="11">
        <v>0</v>
      </c>
      <c r="AC20" s="57">
        <f t="shared" si="2"/>
        <v>2</v>
      </c>
      <c r="AD20" s="22">
        <v>42472.555555555555</v>
      </c>
      <c r="AE20" s="22">
        <v>42472.680555555555</v>
      </c>
      <c r="AF20" s="22">
        <v>42472.680555555555</v>
      </c>
      <c r="AG20" s="14">
        <f t="shared" si="3"/>
        <v>0.125</v>
      </c>
      <c r="AH20" s="11"/>
      <c r="AI20" s="12" t="s">
        <v>1365</v>
      </c>
      <c r="AJ20" s="11"/>
    </row>
    <row r="21" spans="1:36" s="17" customFormat="1" ht="63.75" x14ac:dyDescent="0.2">
      <c r="A21" s="30">
        <v>11</v>
      </c>
      <c r="B21" s="35" t="s">
        <v>42</v>
      </c>
      <c r="C21" s="11" t="s">
        <v>1273</v>
      </c>
      <c r="D21" s="11" t="s">
        <v>46</v>
      </c>
      <c r="E21" s="11">
        <v>10</v>
      </c>
      <c r="F21" s="11" t="s">
        <v>1274</v>
      </c>
      <c r="G21" s="11">
        <v>1</v>
      </c>
      <c r="H21" s="11">
        <v>0</v>
      </c>
      <c r="I21" s="57">
        <v>0</v>
      </c>
      <c r="J21" s="57">
        <v>0</v>
      </c>
      <c r="K21" s="67">
        <v>0</v>
      </c>
      <c r="L21" s="57">
        <v>0</v>
      </c>
      <c r="M21" s="57">
        <v>0</v>
      </c>
      <c r="N21" s="57">
        <v>1</v>
      </c>
      <c r="O21" s="57">
        <v>0</v>
      </c>
      <c r="P21" s="21">
        <v>0</v>
      </c>
      <c r="Q21" s="12">
        <f t="shared" si="0"/>
        <v>1</v>
      </c>
      <c r="R21" s="11">
        <v>0</v>
      </c>
      <c r="S21" s="11">
        <v>0</v>
      </c>
      <c r="T21" s="11">
        <v>0</v>
      </c>
      <c r="U21" s="11">
        <v>0</v>
      </c>
      <c r="V21" s="11">
        <v>14</v>
      </c>
      <c r="W21" s="11">
        <v>0</v>
      </c>
      <c r="X21" s="11">
        <v>0</v>
      </c>
      <c r="Y21" s="11">
        <v>0</v>
      </c>
      <c r="Z21" s="11">
        <f t="shared" si="1"/>
        <v>14</v>
      </c>
      <c r="AA21" s="11">
        <v>0</v>
      </c>
      <c r="AB21" s="11">
        <v>0</v>
      </c>
      <c r="AC21" s="57">
        <f t="shared" si="2"/>
        <v>14</v>
      </c>
      <c r="AD21" s="22">
        <v>42475.6875</v>
      </c>
      <c r="AE21" s="22">
        <v>42475.708333333336</v>
      </c>
      <c r="AF21" s="22">
        <v>42475.708333333336</v>
      </c>
      <c r="AG21" s="14">
        <f t="shared" si="3"/>
        <v>2.0833333335758653E-2</v>
      </c>
      <c r="AH21" s="11"/>
      <c r="AI21" s="27" t="s">
        <v>1272</v>
      </c>
      <c r="AJ21" s="11"/>
    </row>
    <row r="22" spans="1:36" s="38" customFormat="1" ht="34.5" customHeight="1" x14ac:dyDescent="0.2">
      <c r="A22" s="30">
        <v>12</v>
      </c>
      <c r="B22" s="39" t="s">
        <v>42</v>
      </c>
      <c r="C22" s="25" t="s">
        <v>469</v>
      </c>
      <c r="D22" s="25" t="s">
        <v>46</v>
      </c>
      <c r="E22" s="25">
        <v>6</v>
      </c>
      <c r="F22" s="25" t="s">
        <v>1275</v>
      </c>
      <c r="G22" s="25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1</v>
      </c>
      <c r="O22" s="50">
        <v>1</v>
      </c>
      <c r="P22" s="40">
        <v>0</v>
      </c>
      <c r="Q22" s="12">
        <f t="shared" si="0"/>
        <v>2</v>
      </c>
      <c r="R22" s="25">
        <v>0</v>
      </c>
      <c r="S22" s="25">
        <v>0</v>
      </c>
      <c r="T22" s="25">
        <v>0</v>
      </c>
      <c r="U22" s="25"/>
      <c r="V22" s="25">
        <v>14</v>
      </c>
      <c r="W22" s="25">
        <v>0</v>
      </c>
      <c r="X22" s="25">
        <v>0</v>
      </c>
      <c r="Y22" s="25">
        <v>0</v>
      </c>
      <c r="Z22" s="11">
        <f t="shared" si="1"/>
        <v>14</v>
      </c>
      <c r="AA22" s="25">
        <v>1</v>
      </c>
      <c r="AB22" s="25">
        <v>0</v>
      </c>
      <c r="AC22" s="57">
        <f t="shared" si="2"/>
        <v>15</v>
      </c>
      <c r="AD22" s="43">
        <v>42486.694444444445</v>
      </c>
      <c r="AE22" s="43">
        <v>42486.737500000003</v>
      </c>
      <c r="AF22" s="43">
        <v>42486.737500000003</v>
      </c>
      <c r="AG22" s="14">
        <f t="shared" si="3"/>
        <v>4.3055555557657499E-2</v>
      </c>
      <c r="AH22" s="25"/>
      <c r="AI22" s="27" t="s">
        <v>1276</v>
      </c>
      <c r="AJ22" s="25"/>
    </row>
    <row r="23" spans="1:36" s="17" customFormat="1" ht="150.75" customHeight="1" x14ac:dyDescent="0.2">
      <c r="A23" s="30">
        <v>13</v>
      </c>
      <c r="B23" s="35" t="s">
        <v>42</v>
      </c>
      <c r="C23" s="11" t="s">
        <v>486</v>
      </c>
      <c r="D23" s="11" t="s">
        <v>54</v>
      </c>
      <c r="E23" s="11">
        <v>10</v>
      </c>
      <c r="F23" s="11" t="s">
        <v>487</v>
      </c>
      <c r="G23" s="11">
        <v>1</v>
      </c>
      <c r="H23" s="11">
        <v>0</v>
      </c>
      <c r="I23" s="57">
        <v>0</v>
      </c>
      <c r="J23" s="57">
        <v>0</v>
      </c>
      <c r="K23" s="67">
        <v>0</v>
      </c>
      <c r="L23" s="57">
        <v>0</v>
      </c>
      <c r="M23" s="57">
        <v>0</v>
      </c>
      <c r="N23" s="57">
        <v>1</v>
      </c>
      <c r="O23" s="57">
        <v>0</v>
      </c>
      <c r="P23" s="57">
        <v>0</v>
      </c>
      <c r="Q23" s="12">
        <f t="shared" si="0"/>
        <v>1</v>
      </c>
      <c r="R23" s="11">
        <v>0</v>
      </c>
      <c r="S23" s="11">
        <v>0</v>
      </c>
      <c r="T23" s="11">
        <v>0</v>
      </c>
      <c r="U23" s="11"/>
      <c r="V23" s="11">
        <v>4</v>
      </c>
      <c r="W23" s="11">
        <v>0</v>
      </c>
      <c r="X23" s="11">
        <v>0</v>
      </c>
      <c r="Y23" s="11">
        <v>0</v>
      </c>
      <c r="Z23" s="11">
        <f t="shared" si="1"/>
        <v>4</v>
      </c>
      <c r="AA23" s="11">
        <v>0</v>
      </c>
      <c r="AB23" s="11">
        <v>0</v>
      </c>
      <c r="AC23" s="57">
        <f t="shared" si="2"/>
        <v>4</v>
      </c>
      <c r="AD23" s="22">
        <v>42499.909722222219</v>
      </c>
      <c r="AE23" s="22">
        <v>42499.916666666664</v>
      </c>
      <c r="AF23" s="22">
        <v>42499.916666666664</v>
      </c>
      <c r="AG23" s="14">
        <f t="shared" si="3"/>
        <v>6.9444444452528842E-3</v>
      </c>
      <c r="AH23" s="11"/>
      <c r="AI23" s="27" t="s">
        <v>1277</v>
      </c>
      <c r="AJ23" s="11"/>
    </row>
    <row r="24" spans="1:36" s="38" customFormat="1" ht="63.75" x14ac:dyDescent="0.2">
      <c r="A24" s="30">
        <v>14</v>
      </c>
      <c r="B24" s="39" t="s">
        <v>42</v>
      </c>
      <c r="C24" s="25" t="s">
        <v>537</v>
      </c>
      <c r="D24" s="25" t="s">
        <v>46</v>
      </c>
      <c r="E24" s="25">
        <v>6</v>
      </c>
      <c r="F24" s="25" t="s">
        <v>538</v>
      </c>
      <c r="G24" s="25">
        <v>0</v>
      </c>
      <c r="H24" s="25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1</v>
      </c>
      <c r="O24" s="40">
        <v>1</v>
      </c>
      <c r="P24" s="40">
        <v>0</v>
      </c>
      <c r="Q24" s="12">
        <f t="shared" si="0"/>
        <v>2</v>
      </c>
      <c r="R24" s="25">
        <v>0</v>
      </c>
      <c r="S24" s="25">
        <v>0</v>
      </c>
      <c r="T24" s="25">
        <v>0</v>
      </c>
      <c r="U24" s="25"/>
      <c r="V24" s="25">
        <v>12</v>
      </c>
      <c r="W24" s="25">
        <v>0</v>
      </c>
      <c r="X24" s="25">
        <v>0</v>
      </c>
      <c r="Y24" s="25">
        <v>0</v>
      </c>
      <c r="Z24" s="11">
        <f t="shared" si="1"/>
        <v>12</v>
      </c>
      <c r="AA24" s="25">
        <v>1</v>
      </c>
      <c r="AB24" s="25">
        <v>0</v>
      </c>
      <c r="AC24" s="57">
        <f t="shared" si="2"/>
        <v>13</v>
      </c>
      <c r="AD24" s="43">
        <v>42510.362500000003</v>
      </c>
      <c r="AE24" s="43">
        <v>42510.413888888892</v>
      </c>
      <c r="AF24" s="43">
        <v>42510.413888888892</v>
      </c>
      <c r="AG24" s="14">
        <f t="shared" si="3"/>
        <v>5.1388888889050577E-2</v>
      </c>
      <c r="AH24" s="25"/>
      <c r="AI24" s="27" t="s">
        <v>1278</v>
      </c>
      <c r="AJ24" s="25"/>
    </row>
    <row r="25" spans="1:36" s="38" customFormat="1" ht="147.75" customHeight="1" x14ac:dyDescent="0.2">
      <c r="A25" s="30">
        <v>15</v>
      </c>
      <c r="B25" s="39" t="s">
        <v>42</v>
      </c>
      <c r="C25" s="25" t="s">
        <v>629</v>
      </c>
      <c r="D25" s="40" t="s">
        <v>54</v>
      </c>
      <c r="E25" s="40">
        <v>6</v>
      </c>
      <c r="F25" s="25" t="s">
        <v>630</v>
      </c>
      <c r="G25" s="25">
        <v>0</v>
      </c>
      <c r="H25" s="50">
        <v>0</v>
      </c>
      <c r="I25" s="50">
        <v>0</v>
      </c>
      <c r="J25" s="50">
        <v>0</v>
      </c>
      <c r="K25" s="96">
        <v>0</v>
      </c>
      <c r="L25" s="50">
        <v>0</v>
      </c>
      <c r="M25" s="50">
        <v>0</v>
      </c>
      <c r="N25" s="50">
        <v>1</v>
      </c>
      <c r="O25" s="50">
        <v>1</v>
      </c>
      <c r="P25" s="50">
        <v>0</v>
      </c>
      <c r="Q25" s="12">
        <f t="shared" si="0"/>
        <v>2</v>
      </c>
      <c r="R25" s="25">
        <v>0</v>
      </c>
      <c r="S25" s="25">
        <v>0</v>
      </c>
      <c r="T25" s="25">
        <v>0</v>
      </c>
      <c r="U25" s="25"/>
      <c r="V25" s="25">
        <v>78</v>
      </c>
      <c r="W25" s="25">
        <v>0</v>
      </c>
      <c r="X25" s="25">
        <v>0</v>
      </c>
      <c r="Y25" s="25">
        <v>0</v>
      </c>
      <c r="Z25" s="11">
        <f t="shared" si="1"/>
        <v>78</v>
      </c>
      <c r="AA25" s="25">
        <v>1</v>
      </c>
      <c r="AB25" s="25">
        <v>0</v>
      </c>
      <c r="AC25" s="57">
        <f t="shared" si="2"/>
        <v>79</v>
      </c>
      <c r="AD25" s="43">
        <v>42529.84375</v>
      </c>
      <c r="AE25" s="43">
        <v>42530.184027777781</v>
      </c>
      <c r="AF25" s="43">
        <v>42530.184027777781</v>
      </c>
      <c r="AG25" s="14">
        <f t="shared" si="3"/>
        <v>0.34027777778101154</v>
      </c>
      <c r="AH25" s="25"/>
      <c r="AI25" s="27" t="s">
        <v>1279</v>
      </c>
      <c r="AJ25" s="25"/>
    </row>
    <row r="26" spans="1:36" s="37" customFormat="1" ht="97.5" customHeight="1" x14ac:dyDescent="0.2">
      <c r="A26" s="30">
        <v>16</v>
      </c>
      <c r="B26" s="97" t="s">
        <v>42</v>
      </c>
      <c r="C26" s="25" t="s">
        <v>667</v>
      </c>
      <c r="D26" s="25" t="s">
        <v>46</v>
      </c>
      <c r="E26" s="25">
        <v>10</v>
      </c>
      <c r="F26" s="25" t="s">
        <v>1287</v>
      </c>
      <c r="G26" s="25">
        <v>1</v>
      </c>
      <c r="H26" s="50">
        <v>0</v>
      </c>
      <c r="I26" s="28">
        <v>0</v>
      </c>
      <c r="J26" s="50">
        <v>0</v>
      </c>
      <c r="K26" s="96">
        <v>0</v>
      </c>
      <c r="L26" s="50">
        <v>0</v>
      </c>
      <c r="M26" s="50">
        <v>0</v>
      </c>
      <c r="N26" s="50">
        <v>1</v>
      </c>
      <c r="O26" s="40">
        <v>0</v>
      </c>
      <c r="P26" s="40">
        <v>0</v>
      </c>
      <c r="Q26" s="12">
        <f t="shared" si="0"/>
        <v>1</v>
      </c>
      <c r="R26" s="27">
        <v>0</v>
      </c>
      <c r="S26" s="27">
        <v>0</v>
      </c>
      <c r="T26" s="27">
        <v>1</v>
      </c>
      <c r="U26" s="27"/>
      <c r="V26" s="27">
        <v>3</v>
      </c>
      <c r="W26" s="27">
        <v>0</v>
      </c>
      <c r="X26" s="27">
        <v>0</v>
      </c>
      <c r="Y26" s="27">
        <v>0</v>
      </c>
      <c r="Z26" s="11">
        <f t="shared" si="1"/>
        <v>4</v>
      </c>
      <c r="AA26" s="27">
        <v>0</v>
      </c>
      <c r="AB26" s="27">
        <v>0</v>
      </c>
      <c r="AC26" s="57">
        <f t="shared" si="2"/>
        <v>4</v>
      </c>
      <c r="AD26" s="41">
        <v>42539.354166666664</v>
      </c>
      <c r="AE26" s="41">
        <v>42539.493055555555</v>
      </c>
      <c r="AF26" s="41">
        <v>42539.354166666664</v>
      </c>
      <c r="AG26" s="14">
        <f t="shared" si="3"/>
        <v>0</v>
      </c>
      <c r="AH26" s="25"/>
      <c r="AI26" s="27" t="s">
        <v>1280</v>
      </c>
      <c r="AJ26" s="25"/>
    </row>
    <row r="27" spans="1:36" s="38" customFormat="1" ht="76.5" x14ac:dyDescent="0.2">
      <c r="A27" s="30">
        <v>17</v>
      </c>
      <c r="B27" s="97" t="s">
        <v>42</v>
      </c>
      <c r="C27" s="25" t="s">
        <v>726</v>
      </c>
      <c r="D27" s="11" t="s">
        <v>46</v>
      </c>
      <c r="E27" s="27">
        <v>10</v>
      </c>
      <c r="F27" s="25" t="s">
        <v>727</v>
      </c>
      <c r="G27" s="26">
        <v>1</v>
      </c>
      <c r="H27" s="27">
        <v>0</v>
      </c>
      <c r="I27" s="26">
        <v>0</v>
      </c>
      <c r="J27" s="27">
        <v>0</v>
      </c>
      <c r="K27" s="26">
        <v>0</v>
      </c>
      <c r="L27" s="27">
        <v>0</v>
      </c>
      <c r="M27" s="26">
        <v>0</v>
      </c>
      <c r="N27" s="27">
        <v>1</v>
      </c>
      <c r="O27" s="26">
        <v>0</v>
      </c>
      <c r="P27" s="27">
        <v>0</v>
      </c>
      <c r="Q27" s="12">
        <f t="shared" si="0"/>
        <v>1</v>
      </c>
      <c r="R27" s="27">
        <v>0</v>
      </c>
      <c r="S27" s="26">
        <v>0</v>
      </c>
      <c r="T27" s="27">
        <v>0</v>
      </c>
      <c r="U27" s="26"/>
      <c r="V27" s="27">
        <v>0</v>
      </c>
      <c r="W27" s="26">
        <v>0</v>
      </c>
      <c r="X27" s="27">
        <v>0</v>
      </c>
      <c r="Y27" s="26">
        <v>0</v>
      </c>
      <c r="Z27" s="11">
        <f t="shared" si="1"/>
        <v>0</v>
      </c>
      <c r="AA27" s="26">
        <v>0</v>
      </c>
      <c r="AB27" s="27">
        <v>0</v>
      </c>
      <c r="AC27" s="57">
        <f t="shared" si="2"/>
        <v>0</v>
      </c>
      <c r="AD27" s="41">
        <v>42551.385416666664</v>
      </c>
      <c r="AE27" s="29">
        <v>42551.385416666664</v>
      </c>
      <c r="AF27" s="29">
        <v>42551.385416666664</v>
      </c>
      <c r="AG27" s="14">
        <f t="shared" si="3"/>
        <v>0</v>
      </c>
      <c r="AH27" s="27"/>
      <c r="AI27" s="27" t="s">
        <v>1288</v>
      </c>
      <c r="AJ27" s="27"/>
    </row>
    <row r="28" spans="1:36" s="38" customFormat="1" ht="114.75" x14ac:dyDescent="0.2">
      <c r="A28" s="30">
        <v>18</v>
      </c>
      <c r="B28" s="35" t="s">
        <v>42</v>
      </c>
      <c r="C28" s="11" t="s">
        <v>740</v>
      </c>
      <c r="D28" s="11" t="s">
        <v>46</v>
      </c>
      <c r="E28" s="11">
        <v>6</v>
      </c>
      <c r="F28" s="11" t="s">
        <v>1292</v>
      </c>
      <c r="G28" s="11">
        <v>0</v>
      </c>
      <c r="H28" s="57">
        <v>0</v>
      </c>
      <c r="I28" s="15">
        <v>0</v>
      </c>
      <c r="J28" s="57">
        <v>0</v>
      </c>
      <c r="K28" s="67">
        <v>0</v>
      </c>
      <c r="L28" s="57">
        <v>0</v>
      </c>
      <c r="M28" s="57">
        <v>1</v>
      </c>
      <c r="N28" s="57">
        <v>0</v>
      </c>
      <c r="O28" s="21">
        <v>1</v>
      </c>
      <c r="P28" s="21">
        <v>0</v>
      </c>
      <c r="Q28" s="12">
        <f t="shared" si="0"/>
        <v>2</v>
      </c>
      <c r="R28" s="12">
        <v>0</v>
      </c>
      <c r="S28" s="12">
        <v>0</v>
      </c>
      <c r="T28" s="12">
        <v>1</v>
      </c>
      <c r="U28" s="11"/>
      <c r="V28" s="11">
        <v>68</v>
      </c>
      <c r="W28" s="11">
        <v>0</v>
      </c>
      <c r="X28" s="11">
        <v>0</v>
      </c>
      <c r="Y28" s="11">
        <v>0</v>
      </c>
      <c r="Z28" s="11">
        <f t="shared" si="1"/>
        <v>69</v>
      </c>
      <c r="AA28" s="11">
        <v>1</v>
      </c>
      <c r="AB28" s="11">
        <v>0</v>
      </c>
      <c r="AC28" s="57">
        <f t="shared" si="2"/>
        <v>70</v>
      </c>
      <c r="AD28" s="22">
        <v>42558.006944444445</v>
      </c>
      <c r="AE28" s="22">
        <v>42558.178472222222</v>
      </c>
      <c r="AF28" s="22">
        <v>42558.178472222222</v>
      </c>
      <c r="AG28" s="14">
        <f t="shared" si="3"/>
        <v>0.17152777777664596</v>
      </c>
      <c r="AH28" s="11"/>
      <c r="AI28" s="27" t="s">
        <v>1289</v>
      </c>
      <c r="AJ28" s="21"/>
    </row>
    <row r="29" spans="1:36" s="38" customFormat="1" ht="102" x14ac:dyDescent="0.2">
      <c r="A29" s="30">
        <v>19</v>
      </c>
      <c r="B29" s="23" t="s">
        <v>42</v>
      </c>
      <c r="C29" s="75" t="s">
        <v>749</v>
      </c>
      <c r="D29" s="21" t="s">
        <v>54</v>
      </c>
      <c r="E29" s="11">
        <v>6</v>
      </c>
      <c r="F29" s="11" t="s">
        <v>1293</v>
      </c>
      <c r="G29" s="11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f t="shared" si="0"/>
        <v>0</v>
      </c>
      <c r="R29" s="12">
        <v>0</v>
      </c>
      <c r="S29" s="12">
        <v>0</v>
      </c>
      <c r="T29" s="12">
        <v>0</v>
      </c>
      <c r="U29" s="12"/>
      <c r="V29" s="21">
        <v>1</v>
      </c>
      <c r="W29" s="12">
        <v>0</v>
      </c>
      <c r="X29" s="12">
        <v>0</v>
      </c>
      <c r="Y29" s="12">
        <v>0</v>
      </c>
      <c r="Z29" s="11">
        <f t="shared" si="1"/>
        <v>1</v>
      </c>
      <c r="AA29" s="12">
        <v>0</v>
      </c>
      <c r="AB29" s="12">
        <v>0</v>
      </c>
      <c r="AC29" s="57">
        <f t="shared" si="2"/>
        <v>1</v>
      </c>
      <c r="AD29" s="22">
        <v>42562.930555555555</v>
      </c>
      <c r="AE29" s="22">
        <v>42563.375</v>
      </c>
      <c r="AF29" s="22">
        <v>42563.375</v>
      </c>
      <c r="AG29" s="14">
        <f t="shared" si="3"/>
        <v>0.44444444444525288</v>
      </c>
      <c r="AH29" s="98"/>
      <c r="AI29" s="27" t="s">
        <v>1290</v>
      </c>
      <c r="AJ29" s="98"/>
    </row>
    <row r="30" spans="1:36" s="17" customFormat="1" ht="100.5" customHeight="1" x14ac:dyDescent="0.2">
      <c r="A30" s="30">
        <v>20</v>
      </c>
      <c r="B30" s="99" t="s">
        <v>42</v>
      </c>
      <c r="C30" s="11" t="s">
        <v>1299</v>
      </c>
      <c r="D30" s="11" t="s">
        <v>55</v>
      </c>
      <c r="E30" s="11">
        <v>110</v>
      </c>
      <c r="F30" s="11" t="s">
        <v>1301</v>
      </c>
      <c r="G30" s="11">
        <v>0</v>
      </c>
      <c r="H30" s="57">
        <v>0</v>
      </c>
      <c r="I30" s="57">
        <v>0</v>
      </c>
      <c r="J30" s="57">
        <v>0</v>
      </c>
      <c r="K30" s="67">
        <v>0</v>
      </c>
      <c r="L30" s="57">
        <v>0</v>
      </c>
      <c r="M30" s="57">
        <v>0</v>
      </c>
      <c r="N30" s="57">
        <v>1</v>
      </c>
      <c r="O30" s="57">
        <v>1</v>
      </c>
      <c r="P30" s="57">
        <v>0</v>
      </c>
      <c r="Q30" s="12">
        <f t="shared" si="0"/>
        <v>2</v>
      </c>
      <c r="R30" s="57">
        <v>0</v>
      </c>
      <c r="S30" s="11">
        <v>0</v>
      </c>
      <c r="T30" s="11">
        <v>5</v>
      </c>
      <c r="U30" s="11"/>
      <c r="V30" s="11">
        <v>34</v>
      </c>
      <c r="W30" s="11">
        <v>0</v>
      </c>
      <c r="X30" s="11">
        <v>0</v>
      </c>
      <c r="Y30" s="11">
        <v>0</v>
      </c>
      <c r="Z30" s="11">
        <f t="shared" si="1"/>
        <v>39</v>
      </c>
      <c r="AA30" s="11">
        <v>1</v>
      </c>
      <c r="AB30" s="11">
        <v>0</v>
      </c>
      <c r="AC30" s="57">
        <f t="shared" si="2"/>
        <v>40</v>
      </c>
      <c r="AD30" s="22">
        <v>42640.486111111109</v>
      </c>
      <c r="AE30" s="22">
        <v>42640.527777777781</v>
      </c>
      <c r="AF30" s="22">
        <v>42640.527777777781</v>
      </c>
      <c r="AG30" s="14">
        <f t="shared" si="3"/>
        <v>4.1666666671517305E-2</v>
      </c>
      <c r="AH30" s="11"/>
      <c r="AI30" s="27" t="s">
        <v>1300</v>
      </c>
      <c r="AJ30" s="11"/>
    </row>
    <row r="31" spans="1:36" s="38" customFormat="1" ht="89.25" x14ac:dyDescent="0.2">
      <c r="A31" s="30">
        <v>21</v>
      </c>
      <c r="B31" s="99" t="s">
        <v>42</v>
      </c>
      <c r="C31" s="11" t="s">
        <v>1299</v>
      </c>
      <c r="D31" s="12" t="s">
        <v>55</v>
      </c>
      <c r="E31" s="12">
        <v>110</v>
      </c>
      <c r="F31" s="11" t="s">
        <v>1302</v>
      </c>
      <c r="G31" s="16">
        <v>0</v>
      </c>
      <c r="H31" s="100">
        <v>0</v>
      </c>
      <c r="I31" s="16">
        <v>0</v>
      </c>
      <c r="J31" s="100">
        <v>0</v>
      </c>
      <c r="K31" s="16">
        <v>0</v>
      </c>
      <c r="L31" s="100">
        <v>1</v>
      </c>
      <c r="M31" s="16">
        <v>0</v>
      </c>
      <c r="N31" s="100">
        <v>0</v>
      </c>
      <c r="O31" s="16">
        <v>0</v>
      </c>
      <c r="P31" s="100">
        <v>0</v>
      </c>
      <c r="Q31" s="12">
        <f t="shared" si="0"/>
        <v>1</v>
      </c>
      <c r="R31" s="100">
        <v>0</v>
      </c>
      <c r="S31" s="16">
        <v>0</v>
      </c>
      <c r="T31" s="100">
        <v>1</v>
      </c>
      <c r="U31" s="16"/>
      <c r="V31" s="100">
        <v>80</v>
      </c>
      <c r="W31" s="16">
        <v>0</v>
      </c>
      <c r="X31" s="100">
        <v>0</v>
      </c>
      <c r="Y31" s="16">
        <v>0</v>
      </c>
      <c r="Z31" s="11">
        <f t="shared" si="1"/>
        <v>81</v>
      </c>
      <c r="AA31" s="16">
        <v>1</v>
      </c>
      <c r="AB31" s="100">
        <v>0</v>
      </c>
      <c r="AC31" s="57">
        <f t="shared" si="2"/>
        <v>82</v>
      </c>
      <c r="AD31" s="101">
        <v>42578.822916666664</v>
      </c>
      <c r="AE31" s="102">
        <v>42578.836805555555</v>
      </c>
      <c r="AF31" s="102">
        <v>42578.836805555555</v>
      </c>
      <c r="AG31" s="14">
        <f t="shared" si="3"/>
        <v>1.3888888890505768E-2</v>
      </c>
      <c r="AH31" s="12"/>
      <c r="AI31" s="27" t="s">
        <v>1291</v>
      </c>
      <c r="AJ31" s="12"/>
    </row>
    <row r="32" spans="1:36" s="17" customFormat="1" ht="51" x14ac:dyDescent="0.2">
      <c r="A32" s="30">
        <v>22</v>
      </c>
      <c r="B32" s="35" t="s">
        <v>42</v>
      </c>
      <c r="C32" s="11" t="s">
        <v>1041</v>
      </c>
      <c r="D32" s="11" t="s">
        <v>54</v>
      </c>
      <c r="E32" s="11">
        <v>0.4</v>
      </c>
      <c r="F32" s="11" t="s">
        <v>1042</v>
      </c>
      <c r="G32" s="11">
        <v>1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12">
        <f t="shared" si="0"/>
        <v>0</v>
      </c>
      <c r="R32" s="57">
        <v>0</v>
      </c>
      <c r="S32" s="57">
        <v>0</v>
      </c>
      <c r="T32" s="57">
        <v>0</v>
      </c>
      <c r="U32" s="57"/>
      <c r="V32" s="11">
        <v>4</v>
      </c>
      <c r="W32" s="11">
        <v>0</v>
      </c>
      <c r="X32" s="11">
        <v>0</v>
      </c>
      <c r="Y32" s="11">
        <v>0</v>
      </c>
      <c r="Z32" s="11">
        <f t="shared" si="1"/>
        <v>4</v>
      </c>
      <c r="AA32" s="11">
        <v>0</v>
      </c>
      <c r="AB32" s="11">
        <v>0</v>
      </c>
      <c r="AC32" s="57">
        <f t="shared" si="2"/>
        <v>4</v>
      </c>
      <c r="AD32" s="22">
        <v>42643.333333333336</v>
      </c>
      <c r="AE32" s="22">
        <v>42643.381249999999</v>
      </c>
      <c r="AF32" s="22">
        <v>42643.381249999999</v>
      </c>
      <c r="AG32" s="14">
        <f t="shared" si="3"/>
        <v>4.7916666662786156E-2</v>
      </c>
      <c r="AH32" s="11"/>
      <c r="AI32" s="27" t="s">
        <v>1366</v>
      </c>
      <c r="AJ32" s="11"/>
    </row>
    <row r="33" spans="1:36" s="17" customFormat="1" ht="204" x14ac:dyDescent="0.2">
      <c r="A33" s="30">
        <v>23</v>
      </c>
      <c r="B33" s="35" t="s">
        <v>42</v>
      </c>
      <c r="C33" s="11" t="s">
        <v>1304</v>
      </c>
      <c r="D33" s="11" t="s">
        <v>46</v>
      </c>
      <c r="E33" s="11">
        <v>10</v>
      </c>
      <c r="F33" s="11" t="s">
        <v>1305</v>
      </c>
      <c r="G33" s="11">
        <v>1</v>
      </c>
      <c r="H33" s="57">
        <v>0</v>
      </c>
      <c r="I33" s="57">
        <v>0</v>
      </c>
      <c r="J33" s="57">
        <v>0</v>
      </c>
      <c r="K33" s="67">
        <v>0</v>
      </c>
      <c r="L33" s="57">
        <v>0</v>
      </c>
      <c r="M33" s="57">
        <v>1</v>
      </c>
      <c r="N33" s="57">
        <v>0</v>
      </c>
      <c r="O33" s="57">
        <v>0</v>
      </c>
      <c r="P33" s="57">
        <v>0</v>
      </c>
      <c r="Q33" s="12">
        <f t="shared" si="0"/>
        <v>1</v>
      </c>
      <c r="R33" s="57">
        <v>0</v>
      </c>
      <c r="S33" s="57">
        <v>0</v>
      </c>
      <c r="T33" s="57">
        <v>0</v>
      </c>
      <c r="U33" s="57"/>
      <c r="V33" s="11">
        <v>15</v>
      </c>
      <c r="W33" s="11">
        <v>0</v>
      </c>
      <c r="X33" s="11">
        <v>0</v>
      </c>
      <c r="Y33" s="11">
        <v>0</v>
      </c>
      <c r="Z33" s="11">
        <f t="shared" si="1"/>
        <v>15</v>
      </c>
      <c r="AA33" s="11">
        <v>0</v>
      </c>
      <c r="AB33" s="11">
        <v>0</v>
      </c>
      <c r="AC33" s="57">
        <f t="shared" si="2"/>
        <v>15</v>
      </c>
      <c r="AD33" s="22">
        <v>42643.768750000003</v>
      </c>
      <c r="AE33" s="22">
        <v>42643.820138888892</v>
      </c>
      <c r="AF33" s="22">
        <v>42643.820138888892</v>
      </c>
      <c r="AG33" s="14">
        <f t="shared" si="3"/>
        <v>5.1388888889050577E-2</v>
      </c>
      <c r="AH33" s="11"/>
      <c r="AI33" s="27" t="s">
        <v>1303</v>
      </c>
      <c r="AJ33" s="11"/>
    </row>
    <row r="34" spans="1:36" s="17" customFormat="1" ht="69.75" customHeight="1" x14ac:dyDescent="0.2">
      <c r="A34" s="30">
        <v>24</v>
      </c>
      <c r="B34" s="99" t="s">
        <v>42</v>
      </c>
      <c r="C34" s="11" t="s">
        <v>1054</v>
      </c>
      <c r="D34" s="11" t="s">
        <v>46</v>
      </c>
      <c r="E34" s="11">
        <v>6</v>
      </c>
      <c r="F34" s="11" t="s">
        <v>1307</v>
      </c>
      <c r="G34" s="11">
        <v>0</v>
      </c>
      <c r="H34" s="57">
        <v>0</v>
      </c>
      <c r="I34" s="57">
        <v>0</v>
      </c>
      <c r="J34" s="57">
        <v>0</v>
      </c>
      <c r="K34" s="67">
        <v>0</v>
      </c>
      <c r="L34" s="57">
        <v>0</v>
      </c>
      <c r="M34" s="57">
        <v>0</v>
      </c>
      <c r="N34" s="57">
        <v>1</v>
      </c>
      <c r="O34" s="57">
        <v>0</v>
      </c>
      <c r="P34" s="57">
        <v>0</v>
      </c>
      <c r="Q34" s="12">
        <f t="shared" si="0"/>
        <v>1</v>
      </c>
      <c r="R34" s="57">
        <v>0</v>
      </c>
      <c r="S34" s="57">
        <v>0</v>
      </c>
      <c r="T34" s="57">
        <v>0</v>
      </c>
      <c r="U34" s="57"/>
      <c r="V34" s="11">
        <v>68</v>
      </c>
      <c r="W34" s="11">
        <v>0</v>
      </c>
      <c r="X34" s="11">
        <v>0</v>
      </c>
      <c r="Y34" s="11">
        <v>0</v>
      </c>
      <c r="Z34" s="11">
        <f t="shared" si="1"/>
        <v>68</v>
      </c>
      <c r="AA34" s="11">
        <v>1</v>
      </c>
      <c r="AB34" s="11">
        <v>0</v>
      </c>
      <c r="AC34" s="57">
        <f t="shared" si="2"/>
        <v>69</v>
      </c>
      <c r="AD34" s="22">
        <v>42650.409722222219</v>
      </c>
      <c r="AE34" s="22">
        <v>42650.591666666667</v>
      </c>
      <c r="AF34" s="22">
        <v>42650.591666666667</v>
      </c>
      <c r="AG34" s="14">
        <f t="shared" si="3"/>
        <v>0.18194444444816327</v>
      </c>
      <c r="AH34" s="11"/>
      <c r="AI34" s="27" t="s">
        <v>1306</v>
      </c>
      <c r="AJ34" s="11"/>
    </row>
    <row r="35" spans="1:36" s="17" customFormat="1" ht="76.5" x14ac:dyDescent="0.2">
      <c r="A35" s="30">
        <v>25</v>
      </c>
      <c r="B35" s="35" t="s">
        <v>42</v>
      </c>
      <c r="C35" s="11" t="s">
        <v>1065</v>
      </c>
      <c r="D35" s="12" t="s">
        <v>46</v>
      </c>
      <c r="E35" s="12">
        <v>6</v>
      </c>
      <c r="F35" s="11" t="s">
        <v>1309</v>
      </c>
      <c r="G35" s="11">
        <v>0</v>
      </c>
      <c r="H35" s="57">
        <v>0</v>
      </c>
      <c r="I35" s="15">
        <v>0</v>
      </c>
      <c r="J35" s="57">
        <v>0</v>
      </c>
      <c r="K35" s="67">
        <v>0</v>
      </c>
      <c r="L35" s="57">
        <v>0</v>
      </c>
      <c r="M35" s="57">
        <v>0</v>
      </c>
      <c r="N35" s="57">
        <v>1</v>
      </c>
      <c r="O35" s="57">
        <v>0</v>
      </c>
      <c r="P35" s="57">
        <v>0</v>
      </c>
      <c r="Q35" s="12">
        <f t="shared" si="0"/>
        <v>1</v>
      </c>
      <c r="R35" s="15">
        <v>0</v>
      </c>
      <c r="S35" s="15">
        <v>0</v>
      </c>
      <c r="T35" s="15">
        <v>0</v>
      </c>
      <c r="U35" s="15"/>
      <c r="V35" s="12">
        <v>68</v>
      </c>
      <c r="W35" s="12">
        <v>0</v>
      </c>
      <c r="X35" s="12">
        <v>0</v>
      </c>
      <c r="Y35" s="12">
        <v>0</v>
      </c>
      <c r="Z35" s="11">
        <f t="shared" si="1"/>
        <v>68</v>
      </c>
      <c r="AA35" s="12">
        <v>1</v>
      </c>
      <c r="AB35" s="12">
        <v>0</v>
      </c>
      <c r="AC35" s="57">
        <f t="shared" si="2"/>
        <v>69</v>
      </c>
      <c r="AD35" s="101">
        <v>42654.259027777778</v>
      </c>
      <c r="AE35" s="101">
        <v>42654.427083333336</v>
      </c>
      <c r="AF35" s="101">
        <v>42654.427083333336</v>
      </c>
      <c r="AG35" s="14">
        <f t="shared" si="3"/>
        <v>0.1680555555576575</v>
      </c>
      <c r="AH35" s="12"/>
      <c r="AI35" s="27" t="s">
        <v>1308</v>
      </c>
      <c r="AJ35" s="12"/>
    </row>
    <row r="36" spans="1:36" s="17" customFormat="1" ht="89.25" x14ac:dyDescent="0.2">
      <c r="A36" s="30">
        <v>26</v>
      </c>
      <c r="B36" s="35" t="s">
        <v>42</v>
      </c>
      <c r="C36" s="11" t="s">
        <v>1155</v>
      </c>
      <c r="D36" s="12" t="s">
        <v>54</v>
      </c>
      <c r="E36" s="12">
        <v>35</v>
      </c>
      <c r="F36" s="11" t="s">
        <v>1156</v>
      </c>
      <c r="G36" s="57">
        <v>1</v>
      </c>
      <c r="H36" s="57">
        <v>0</v>
      </c>
      <c r="I36" s="15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15">
        <f>SUM(J36:P36)</f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1">
        <f>SUM(R36:V36)</f>
        <v>0</v>
      </c>
      <c r="AA36" s="12">
        <v>0</v>
      </c>
      <c r="AB36" s="12">
        <v>0</v>
      </c>
      <c r="AC36" s="11">
        <f>SUM(Z36:AB36)</f>
        <v>0</v>
      </c>
      <c r="AD36" s="101">
        <v>42688.643750000003</v>
      </c>
      <c r="AE36" s="101">
        <v>42688.643750000003</v>
      </c>
      <c r="AF36" s="101">
        <v>42688.643750000003</v>
      </c>
      <c r="AG36" s="14">
        <v>0</v>
      </c>
      <c r="AH36" s="12"/>
      <c r="AI36" s="27" t="s">
        <v>1310</v>
      </c>
      <c r="AJ36" s="12"/>
    </row>
    <row r="37" spans="1:36" s="17" customFormat="1" ht="76.5" x14ac:dyDescent="0.2">
      <c r="A37" s="30">
        <v>27</v>
      </c>
      <c r="B37" s="35" t="s">
        <v>42</v>
      </c>
      <c r="C37" s="75" t="s">
        <v>1157</v>
      </c>
      <c r="D37" s="21" t="s">
        <v>46</v>
      </c>
      <c r="E37" s="11">
        <v>0.4</v>
      </c>
      <c r="F37" s="11" t="s">
        <v>1158</v>
      </c>
      <c r="G37" s="11">
        <v>1</v>
      </c>
      <c r="H37" s="11">
        <v>0</v>
      </c>
      <c r="I37" s="15">
        <v>0</v>
      </c>
      <c r="J37" s="57">
        <v>0</v>
      </c>
      <c r="K37" s="11">
        <v>0</v>
      </c>
      <c r="L37" s="11">
        <v>0</v>
      </c>
      <c r="M37" s="21">
        <v>0</v>
      </c>
      <c r="N37" s="57">
        <v>1</v>
      </c>
      <c r="O37" s="21">
        <v>0</v>
      </c>
      <c r="P37" s="21">
        <v>0</v>
      </c>
      <c r="Q37" s="15">
        <f>SUM(J37:P37)</f>
        <v>1</v>
      </c>
      <c r="R37" s="12">
        <v>0</v>
      </c>
      <c r="S37" s="12">
        <v>0</v>
      </c>
      <c r="T37" s="12">
        <v>0</v>
      </c>
      <c r="U37" s="12"/>
      <c r="V37" s="12">
        <v>3</v>
      </c>
      <c r="W37" s="12">
        <v>0</v>
      </c>
      <c r="X37" s="12">
        <v>0</v>
      </c>
      <c r="Y37" s="12">
        <v>0</v>
      </c>
      <c r="Z37" s="11">
        <f>SUM(R37:V37)</f>
        <v>3</v>
      </c>
      <c r="AA37" s="12">
        <v>0</v>
      </c>
      <c r="AB37" s="12">
        <v>0</v>
      </c>
      <c r="AC37" s="11">
        <f>SUM(Z37:AB37)</f>
        <v>3</v>
      </c>
      <c r="AD37" s="101">
        <v>42689.576388888891</v>
      </c>
      <c r="AE37" s="101">
        <v>42689.611111111109</v>
      </c>
      <c r="AF37" s="101">
        <v>42689.611111111109</v>
      </c>
      <c r="AG37" s="14">
        <f>AF37-AD37</f>
        <v>3.4722222218988463E-2</v>
      </c>
      <c r="AH37" s="12"/>
      <c r="AI37" s="12" t="s">
        <v>1367</v>
      </c>
      <c r="AJ37" s="12"/>
    </row>
    <row r="38" spans="1:36" s="37" customFormat="1" ht="103.5" customHeight="1" x14ac:dyDescent="0.2">
      <c r="A38" s="30">
        <v>28</v>
      </c>
      <c r="B38" s="39" t="s">
        <v>42</v>
      </c>
      <c r="C38" s="49" t="s">
        <v>1318</v>
      </c>
      <c r="D38" s="40" t="s">
        <v>46</v>
      </c>
      <c r="E38" s="25">
        <v>0.4</v>
      </c>
      <c r="F38" s="25" t="s">
        <v>1319</v>
      </c>
      <c r="G38" s="25">
        <v>0</v>
      </c>
      <c r="H38" s="25">
        <v>0</v>
      </c>
      <c r="I38" s="28">
        <v>0</v>
      </c>
      <c r="J38" s="50">
        <v>0</v>
      </c>
      <c r="K38" s="25">
        <v>0</v>
      </c>
      <c r="L38" s="25">
        <v>0</v>
      </c>
      <c r="M38" s="40">
        <v>0</v>
      </c>
      <c r="N38" s="50">
        <v>1</v>
      </c>
      <c r="O38" s="40">
        <v>0</v>
      </c>
      <c r="P38" s="40">
        <v>0</v>
      </c>
      <c r="Q38" s="25">
        <f>SUM(J38:P38)</f>
        <v>1</v>
      </c>
      <c r="R38" s="27">
        <v>0</v>
      </c>
      <c r="S38" s="27">
        <v>0</v>
      </c>
      <c r="T38" s="27">
        <v>0</v>
      </c>
      <c r="U38" s="27"/>
      <c r="V38" s="27">
        <v>1</v>
      </c>
      <c r="W38" s="27">
        <v>0</v>
      </c>
      <c r="X38" s="27">
        <v>0</v>
      </c>
      <c r="Y38" s="27">
        <v>0</v>
      </c>
      <c r="Z38" s="27">
        <f>SUM(R38:V38)</f>
        <v>1</v>
      </c>
      <c r="AA38" s="27">
        <v>0</v>
      </c>
      <c r="AB38" s="27">
        <v>0</v>
      </c>
      <c r="AC38" s="25">
        <f>SUM(Z38:AB38)</f>
        <v>1</v>
      </c>
      <c r="AD38" s="41">
        <v>42724.319444444445</v>
      </c>
      <c r="AE38" s="41">
        <v>42724.444444444445</v>
      </c>
      <c r="AF38" s="41">
        <v>42724.444444444445</v>
      </c>
      <c r="AG38" s="36">
        <f>AF38-AD38</f>
        <v>0.125</v>
      </c>
      <c r="AH38" s="27"/>
      <c r="AI38" s="27"/>
      <c r="AJ38" s="27"/>
    </row>
  </sheetData>
  <autoFilter ref="A10:AJ38"/>
  <mergeCells count="39">
    <mergeCell ref="AD6:AD9"/>
    <mergeCell ref="AE6:AE9"/>
    <mergeCell ref="AJ6:AJ9"/>
    <mergeCell ref="AC7:AC9"/>
    <mergeCell ref="AG6:AG9"/>
    <mergeCell ref="AI6:AI9"/>
    <mergeCell ref="R6:AC6"/>
    <mergeCell ref="AH6:AH9"/>
    <mergeCell ref="R7:Z7"/>
    <mergeCell ref="AB7:AB9"/>
    <mergeCell ref="Y8:Y9"/>
    <mergeCell ref="A1:AJ1"/>
    <mergeCell ref="A2:AJ2"/>
    <mergeCell ref="A3:AJ3"/>
    <mergeCell ref="A4:AJ4"/>
    <mergeCell ref="A6:A9"/>
    <mergeCell ref="O7:O9"/>
    <mergeCell ref="C6:C9"/>
    <mergeCell ref="AF6:AF9"/>
    <mergeCell ref="Q7:Q9"/>
    <mergeCell ref="AA7:AA9"/>
    <mergeCell ref="B6:B9"/>
    <mergeCell ref="Z8:Z9"/>
    <mergeCell ref="F6:G8"/>
    <mergeCell ref="X8:X9"/>
    <mergeCell ref="D6:D9"/>
    <mergeCell ref="W8:W9"/>
    <mergeCell ref="E6:E9"/>
    <mergeCell ref="N8:N9"/>
    <mergeCell ref="R8:S8"/>
    <mergeCell ref="T8:U8"/>
    <mergeCell ref="V8:V9"/>
    <mergeCell ref="P7:P9"/>
    <mergeCell ref="J8:K8"/>
    <mergeCell ref="L8:M8"/>
    <mergeCell ref="H6:H9"/>
    <mergeCell ref="I6:I9"/>
    <mergeCell ref="J6:Q6"/>
    <mergeCell ref="J7:N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1"/>
  <sheetViews>
    <sheetView tabSelected="1" zoomScale="112" zoomScaleNormal="112" workbookViewId="0">
      <selection activeCell="J9" sqref="J9"/>
    </sheetView>
  </sheetViews>
  <sheetFormatPr defaultColWidth="0.85546875" defaultRowHeight="12.75" x14ac:dyDescent="0.2"/>
  <cols>
    <col min="1" max="1" width="4.7109375" style="10" customWidth="1"/>
    <col min="2" max="2" width="20.28515625" style="91" customWidth="1"/>
    <col min="3" max="3" width="40" style="91" bestFit="1" customWidth="1"/>
    <col min="4" max="4" width="7.140625" style="91" customWidth="1"/>
    <col min="5" max="5" width="7.7109375" style="38" customWidth="1"/>
    <col min="6" max="6" width="44" style="91" customWidth="1"/>
    <col min="7" max="7" width="5.42578125" style="91" customWidth="1"/>
    <col min="8" max="8" width="6.5703125" style="91" customWidth="1"/>
    <col min="9" max="9" width="5.85546875" style="91" customWidth="1"/>
    <col min="10" max="10" width="4.5703125" style="91" customWidth="1"/>
    <col min="11" max="11" width="5.5703125" style="91" customWidth="1"/>
    <col min="12" max="12" width="4.42578125" style="91" customWidth="1"/>
    <col min="13" max="13" width="6" style="91" customWidth="1"/>
    <col min="14" max="14" width="5.140625" style="91" customWidth="1"/>
    <col min="15" max="16" width="6.140625" style="91" customWidth="1"/>
    <col min="17" max="17" width="6" style="91" customWidth="1"/>
    <col min="18" max="18" width="5.140625" style="91" customWidth="1"/>
    <col min="19" max="19" width="5.42578125" style="91" customWidth="1"/>
    <col min="20" max="20" width="5.7109375" style="91" customWidth="1"/>
    <col min="21" max="21" width="6.28515625" style="91" customWidth="1"/>
    <col min="22" max="22" width="7.5703125" style="91" customWidth="1"/>
    <col min="23" max="23" width="6.28515625" style="91" customWidth="1"/>
    <col min="24" max="24" width="5.7109375" style="91" customWidth="1"/>
    <col min="25" max="26" width="5.5703125" style="91" customWidth="1"/>
    <col min="27" max="27" width="6" style="91" customWidth="1"/>
    <col min="28" max="28" width="5.42578125" style="91" customWidth="1"/>
    <col min="29" max="29" width="5.85546875" style="91" customWidth="1"/>
    <col min="30" max="30" width="18.5703125" style="91" customWidth="1"/>
    <col min="31" max="31" width="18.7109375" style="91" customWidth="1"/>
    <col min="32" max="32" width="21.5703125" style="91" customWidth="1"/>
    <col min="33" max="33" width="15.5703125" style="91" customWidth="1"/>
    <col min="34" max="34" width="12.7109375" style="91" customWidth="1"/>
    <col min="35" max="35" width="18" style="91" customWidth="1"/>
    <col min="36" max="36" width="15" style="91" customWidth="1"/>
    <col min="37" max="16384" width="0.85546875" style="91"/>
  </cols>
  <sheetData>
    <row r="1" spans="1:36" s="144" customFormat="1" ht="22.5" customHeight="1" x14ac:dyDescent="0.25">
      <c r="A1" s="158" t="s">
        <v>33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1:36" s="144" customFormat="1" ht="16.5" customHeight="1" x14ac:dyDescent="0.25">
      <c r="A2" s="158" t="s">
        <v>1393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</row>
    <row r="3" spans="1:36" s="144" customFormat="1" ht="15.75" customHeight="1" x14ac:dyDescent="0.25">
      <c r="A3" s="158" t="s">
        <v>1404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</row>
    <row r="4" spans="1:36" s="144" customFormat="1" ht="15.75" customHeight="1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</row>
    <row r="6" spans="1:36" s="10" customFormat="1" ht="102" customHeight="1" x14ac:dyDescent="0.2">
      <c r="A6" s="159" t="s">
        <v>0</v>
      </c>
      <c r="B6" s="159" t="s">
        <v>43</v>
      </c>
      <c r="C6" s="159" t="s">
        <v>9</v>
      </c>
      <c r="D6" s="159" t="s">
        <v>34</v>
      </c>
      <c r="E6" s="159" t="s">
        <v>10</v>
      </c>
      <c r="F6" s="165" t="s">
        <v>35</v>
      </c>
      <c r="G6" s="166"/>
      <c r="H6" s="159" t="s">
        <v>36</v>
      </c>
      <c r="I6" s="159" t="s">
        <v>37</v>
      </c>
      <c r="J6" s="162" t="s">
        <v>11</v>
      </c>
      <c r="K6" s="164"/>
      <c r="L6" s="164"/>
      <c r="M6" s="164"/>
      <c r="N6" s="164"/>
      <c r="O6" s="164"/>
      <c r="P6" s="164"/>
      <c r="Q6" s="163"/>
      <c r="R6" s="162" t="s">
        <v>12</v>
      </c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3"/>
      <c r="AD6" s="159" t="s">
        <v>13</v>
      </c>
      <c r="AE6" s="159" t="s">
        <v>14</v>
      </c>
      <c r="AF6" s="159" t="s">
        <v>15</v>
      </c>
      <c r="AG6" s="159" t="s">
        <v>16</v>
      </c>
      <c r="AH6" s="159" t="s">
        <v>40</v>
      </c>
      <c r="AI6" s="159" t="s">
        <v>17</v>
      </c>
      <c r="AJ6" s="159" t="s">
        <v>18</v>
      </c>
    </row>
    <row r="7" spans="1:36" s="10" customFormat="1" ht="51.75" customHeight="1" x14ac:dyDescent="0.2">
      <c r="A7" s="160"/>
      <c r="B7" s="160"/>
      <c r="C7" s="160"/>
      <c r="D7" s="160"/>
      <c r="E7" s="160"/>
      <c r="F7" s="167"/>
      <c r="G7" s="168"/>
      <c r="H7" s="160"/>
      <c r="I7" s="160"/>
      <c r="J7" s="162" t="s">
        <v>19</v>
      </c>
      <c r="K7" s="164"/>
      <c r="L7" s="164"/>
      <c r="M7" s="164"/>
      <c r="N7" s="163"/>
      <c r="O7" s="159" t="s">
        <v>20</v>
      </c>
      <c r="P7" s="159" t="s">
        <v>21</v>
      </c>
      <c r="Q7" s="159" t="s">
        <v>22</v>
      </c>
      <c r="R7" s="162" t="s">
        <v>19</v>
      </c>
      <c r="S7" s="164"/>
      <c r="T7" s="164"/>
      <c r="U7" s="164"/>
      <c r="V7" s="164"/>
      <c r="W7" s="164"/>
      <c r="X7" s="164"/>
      <c r="Y7" s="164"/>
      <c r="Z7" s="163"/>
      <c r="AA7" s="159" t="s">
        <v>20</v>
      </c>
      <c r="AB7" s="159" t="s">
        <v>21</v>
      </c>
      <c r="AC7" s="159" t="s">
        <v>23</v>
      </c>
      <c r="AD7" s="160"/>
      <c r="AE7" s="160"/>
      <c r="AF7" s="160"/>
      <c r="AG7" s="160"/>
      <c r="AH7" s="160"/>
      <c r="AI7" s="160"/>
      <c r="AJ7" s="160"/>
    </row>
    <row r="8" spans="1:36" s="10" customFormat="1" ht="57.75" customHeight="1" x14ac:dyDescent="0.2">
      <c r="A8" s="160"/>
      <c r="B8" s="160"/>
      <c r="C8" s="160"/>
      <c r="D8" s="160"/>
      <c r="E8" s="160"/>
      <c r="F8" s="169"/>
      <c r="G8" s="170"/>
      <c r="H8" s="160"/>
      <c r="I8" s="160"/>
      <c r="J8" s="162" t="s">
        <v>24</v>
      </c>
      <c r="K8" s="163"/>
      <c r="L8" s="162" t="s">
        <v>25</v>
      </c>
      <c r="M8" s="163"/>
      <c r="N8" s="159" t="s">
        <v>26</v>
      </c>
      <c r="O8" s="160"/>
      <c r="P8" s="160"/>
      <c r="Q8" s="160"/>
      <c r="R8" s="162" t="s">
        <v>24</v>
      </c>
      <c r="S8" s="163"/>
      <c r="T8" s="162" t="s">
        <v>25</v>
      </c>
      <c r="U8" s="163"/>
      <c r="V8" s="159" t="s">
        <v>26</v>
      </c>
      <c r="W8" s="159" t="s">
        <v>27</v>
      </c>
      <c r="X8" s="159" t="s">
        <v>28</v>
      </c>
      <c r="Y8" s="159" t="s">
        <v>29</v>
      </c>
      <c r="Z8" s="159" t="s">
        <v>30</v>
      </c>
      <c r="AA8" s="160"/>
      <c r="AB8" s="160"/>
      <c r="AC8" s="160"/>
      <c r="AD8" s="160"/>
      <c r="AE8" s="160"/>
      <c r="AF8" s="160"/>
      <c r="AG8" s="160"/>
      <c r="AH8" s="160"/>
      <c r="AI8" s="160"/>
      <c r="AJ8" s="160"/>
    </row>
    <row r="9" spans="1:36" s="10" customFormat="1" ht="96.75" customHeight="1" x14ac:dyDescent="0.2">
      <c r="A9" s="161"/>
      <c r="B9" s="161"/>
      <c r="C9" s="161"/>
      <c r="D9" s="161"/>
      <c r="E9" s="161"/>
      <c r="F9" s="86" t="s">
        <v>38</v>
      </c>
      <c r="G9" s="86" t="s">
        <v>39</v>
      </c>
      <c r="H9" s="161"/>
      <c r="I9" s="161"/>
      <c r="J9" s="86" t="s">
        <v>31</v>
      </c>
      <c r="K9" s="86" t="s">
        <v>32</v>
      </c>
      <c r="L9" s="86" t="s">
        <v>31</v>
      </c>
      <c r="M9" s="86" t="s">
        <v>32</v>
      </c>
      <c r="N9" s="161"/>
      <c r="O9" s="161"/>
      <c r="P9" s="161"/>
      <c r="Q9" s="161"/>
      <c r="R9" s="86" t="s">
        <v>31</v>
      </c>
      <c r="S9" s="86" t="s">
        <v>32</v>
      </c>
      <c r="T9" s="86" t="s">
        <v>31</v>
      </c>
      <c r="U9" s="86" t="s">
        <v>32</v>
      </c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</row>
    <row r="10" spans="1:36" s="10" customFormat="1" ht="36" customHeight="1" x14ac:dyDescent="0.2">
      <c r="A10" s="86">
        <v>1</v>
      </c>
      <c r="B10" s="86">
        <v>2</v>
      </c>
      <c r="C10" s="86">
        <v>3</v>
      </c>
      <c r="D10" s="86">
        <v>4</v>
      </c>
      <c r="E10" s="86">
        <v>5</v>
      </c>
      <c r="F10" s="60">
        <v>6</v>
      </c>
      <c r="G10" s="55" t="s">
        <v>296</v>
      </c>
      <c r="H10" s="86">
        <v>7</v>
      </c>
      <c r="I10" s="86">
        <v>8</v>
      </c>
      <c r="J10" s="86">
        <v>9</v>
      </c>
      <c r="K10" s="86">
        <v>10</v>
      </c>
      <c r="L10" s="86">
        <v>11</v>
      </c>
      <c r="M10" s="86">
        <v>12</v>
      </c>
      <c r="N10" s="86">
        <v>13</v>
      </c>
      <c r="O10" s="86">
        <v>14</v>
      </c>
      <c r="P10" s="86">
        <v>15</v>
      </c>
      <c r="Q10" s="86">
        <v>16</v>
      </c>
      <c r="R10" s="86">
        <v>17</v>
      </c>
      <c r="S10" s="86">
        <v>18</v>
      </c>
      <c r="T10" s="86">
        <v>19</v>
      </c>
      <c r="U10" s="86">
        <v>20</v>
      </c>
      <c r="V10" s="86">
        <v>21</v>
      </c>
      <c r="W10" s="86">
        <v>22</v>
      </c>
      <c r="X10" s="86">
        <v>23</v>
      </c>
      <c r="Y10" s="86">
        <v>24</v>
      </c>
      <c r="Z10" s="86">
        <v>25</v>
      </c>
      <c r="AA10" s="86">
        <v>26</v>
      </c>
      <c r="AB10" s="86">
        <v>27</v>
      </c>
      <c r="AC10" s="86">
        <v>28</v>
      </c>
      <c r="AD10" s="86">
        <v>29</v>
      </c>
      <c r="AE10" s="86">
        <v>30</v>
      </c>
      <c r="AF10" s="86">
        <v>31</v>
      </c>
      <c r="AG10" s="86">
        <v>32</v>
      </c>
      <c r="AH10" s="86">
        <v>33</v>
      </c>
      <c r="AI10" s="86">
        <v>34</v>
      </c>
      <c r="AJ10" s="86">
        <v>35</v>
      </c>
    </row>
    <row r="11" spans="1:36" s="16" customFormat="1" ht="25.5" x14ac:dyDescent="0.2">
      <c r="A11" s="11">
        <v>1</v>
      </c>
      <c r="B11" s="33" t="s">
        <v>41</v>
      </c>
      <c r="C11" s="33" t="s">
        <v>57</v>
      </c>
      <c r="D11" s="33" t="s">
        <v>46</v>
      </c>
      <c r="E11" s="33">
        <v>0.4</v>
      </c>
      <c r="F11" s="33" t="s">
        <v>58</v>
      </c>
      <c r="G11" s="33">
        <v>1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1</v>
      </c>
      <c r="O11" s="33">
        <v>0</v>
      </c>
      <c r="P11" s="33">
        <v>0</v>
      </c>
      <c r="Q11" s="21">
        <f t="shared" ref="Q11:Q42" si="0">SUM(J11:P11)</f>
        <v>1</v>
      </c>
      <c r="R11" s="33">
        <v>0</v>
      </c>
      <c r="S11" s="33">
        <v>0</v>
      </c>
      <c r="T11" s="33">
        <v>0</v>
      </c>
      <c r="U11" s="33">
        <v>0</v>
      </c>
      <c r="V11" s="33">
        <v>87</v>
      </c>
      <c r="W11" s="33">
        <v>87</v>
      </c>
      <c r="X11" s="33">
        <v>0</v>
      </c>
      <c r="Y11" s="33">
        <v>0</v>
      </c>
      <c r="Z11" s="21">
        <f t="shared" ref="Z11:Z42" si="1">SUM(R11:V11)</f>
        <v>87</v>
      </c>
      <c r="AA11" s="33">
        <v>0</v>
      </c>
      <c r="AB11" s="33">
        <v>0</v>
      </c>
      <c r="AC11" s="21">
        <f t="shared" ref="AC11:AC42" si="2">SUM(Z11:AB11)</f>
        <v>87</v>
      </c>
      <c r="AD11" s="108">
        <v>42371.833333333336</v>
      </c>
      <c r="AE11" s="108">
        <v>42371.861111111109</v>
      </c>
      <c r="AF11" s="108">
        <v>42371.861111111109</v>
      </c>
      <c r="AG11" s="109">
        <f>AF11-AD11</f>
        <v>2.7777777773735579E-2</v>
      </c>
      <c r="AH11" s="33"/>
      <c r="AI11" s="33" t="s">
        <v>59</v>
      </c>
      <c r="AJ11" s="33"/>
    </row>
    <row r="12" spans="1:36" s="113" customFormat="1" ht="63.75" x14ac:dyDescent="0.2">
      <c r="A12" s="30">
        <v>2</v>
      </c>
      <c r="B12" s="33" t="s">
        <v>41</v>
      </c>
      <c r="C12" s="33" t="s">
        <v>60</v>
      </c>
      <c r="D12" s="110" t="s">
        <v>46</v>
      </c>
      <c r="E12" s="111">
        <v>6</v>
      </c>
      <c r="F12" s="33" t="s">
        <v>450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1</v>
      </c>
      <c r="O12" s="33">
        <v>1</v>
      </c>
      <c r="P12" s="33">
        <v>0</v>
      </c>
      <c r="Q12" s="21">
        <f t="shared" si="0"/>
        <v>2</v>
      </c>
      <c r="R12" s="33">
        <v>0</v>
      </c>
      <c r="S12" s="33">
        <v>1</v>
      </c>
      <c r="T12" s="33">
        <v>0</v>
      </c>
      <c r="U12" s="33">
        <v>0</v>
      </c>
      <c r="V12" s="112">
        <v>62</v>
      </c>
      <c r="W12" s="33">
        <v>62</v>
      </c>
      <c r="X12" s="33">
        <v>1</v>
      </c>
      <c r="Y12" s="33">
        <v>0</v>
      </c>
      <c r="Z12" s="21">
        <f t="shared" si="1"/>
        <v>63</v>
      </c>
      <c r="AA12" s="33">
        <v>0</v>
      </c>
      <c r="AB12" s="33">
        <v>0</v>
      </c>
      <c r="AC12" s="21">
        <f t="shared" si="2"/>
        <v>63</v>
      </c>
      <c r="AD12" s="108">
        <v>42372.638888888891</v>
      </c>
      <c r="AE12" s="108">
        <v>42373.618055555555</v>
      </c>
      <c r="AF12" s="108">
        <v>42372.673611111109</v>
      </c>
      <c r="AG12" s="109">
        <f t="shared" ref="AG12:AG75" si="3">AF12-AD12</f>
        <v>3.4722222218988463E-2</v>
      </c>
      <c r="AH12" s="147"/>
      <c r="AI12" s="33" t="s">
        <v>564</v>
      </c>
      <c r="AJ12" s="33"/>
    </row>
    <row r="13" spans="1:36" s="16" customFormat="1" ht="38.25" x14ac:dyDescent="0.2">
      <c r="A13" s="30">
        <v>3</v>
      </c>
      <c r="B13" s="114" t="s">
        <v>41</v>
      </c>
      <c r="C13" s="33" t="s">
        <v>61</v>
      </c>
      <c r="D13" s="93" t="s">
        <v>46</v>
      </c>
      <c r="E13" s="33">
        <v>0.22</v>
      </c>
      <c r="F13" s="33" t="s">
        <v>470</v>
      </c>
      <c r="G13" s="33">
        <v>1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1</v>
      </c>
      <c r="O13" s="33">
        <v>0</v>
      </c>
      <c r="P13" s="33">
        <v>0</v>
      </c>
      <c r="Q13" s="21">
        <f t="shared" si="0"/>
        <v>1</v>
      </c>
      <c r="R13" s="33">
        <v>0</v>
      </c>
      <c r="S13" s="33">
        <v>0</v>
      </c>
      <c r="T13" s="33">
        <v>0</v>
      </c>
      <c r="U13" s="33">
        <v>0</v>
      </c>
      <c r="V13" s="112">
        <v>1</v>
      </c>
      <c r="W13" s="33">
        <v>1</v>
      </c>
      <c r="X13" s="33">
        <v>0</v>
      </c>
      <c r="Y13" s="33">
        <v>0</v>
      </c>
      <c r="Z13" s="21">
        <f t="shared" si="1"/>
        <v>1</v>
      </c>
      <c r="AA13" s="33">
        <v>0</v>
      </c>
      <c r="AB13" s="33">
        <v>0</v>
      </c>
      <c r="AC13" s="21">
        <f t="shared" si="2"/>
        <v>1</v>
      </c>
      <c r="AD13" s="108">
        <v>42373.847222222219</v>
      </c>
      <c r="AE13" s="108">
        <v>42373.868055555555</v>
      </c>
      <c r="AF13" s="108">
        <v>42373.868055555555</v>
      </c>
      <c r="AG13" s="109">
        <f t="shared" si="3"/>
        <v>2.0833333335758653E-2</v>
      </c>
      <c r="AH13" s="147"/>
      <c r="AI13" s="33" t="s">
        <v>62</v>
      </c>
      <c r="AJ13" s="33"/>
    </row>
    <row r="14" spans="1:36" s="16" customFormat="1" ht="38.25" x14ac:dyDescent="0.2">
      <c r="A14" s="11">
        <v>4</v>
      </c>
      <c r="B14" s="114" t="s">
        <v>41</v>
      </c>
      <c r="C14" s="33" t="s">
        <v>63</v>
      </c>
      <c r="D14" s="93" t="s">
        <v>46</v>
      </c>
      <c r="E14" s="33">
        <v>0.22</v>
      </c>
      <c r="F14" s="33" t="s">
        <v>471</v>
      </c>
      <c r="G14" s="33">
        <v>1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1</v>
      </c>
      <c r="O14" s="33">
        <v>0</v>
      </c>
      <c r="P14" s="33">
        <v>0</v>
      </c>
      <c r="Q14" s="21">
        <f t="shared" si="0"/>
        <v>1</v>
      </c>
      <c r="R14" s="33">
        <v>0</v>
      </c>
      <c r="S14" s="33">
        <v>0</v>
      </c>
      <c r="T14" s="33">
        <v>0</v>
      </c>
      <c r="U14" s="33">
        <v>0</v>
      </c>
      <c r="V14" s="112">
        <v>1</v>
      </c>
      <c r="W14" s="33">
        <v>1</v>
      </c>
      <c r="X14" s="33">
        <v>0</v>
      </c>
      <c r="Y14" s="33">
        <v>0</v>
      </c>
      <c r="Z14" s="21">
        <f t="shared" si="1"/>
        <v>1</v>
      </c>
      <c r="AA14" s="33">
        <v>0</v>
      </c>
      <c r="AB14" s="33">
        <v>0</v>
      </c>
      <c r="AC14" s="21">
        <f t="shared" si="2"/>
        <v>1</v>
      </c>
      <c r="AD14" s="108">
        <v>42373.927083333336</v>
      </c>
      <c r="AE14" s="108">
        <v>42373.951388888891</v>
      </c>
      <c r="AF14" s="108">
        <v>42373.951388888891</v>
      </c>
      <c r="AG14" s="109">
        <f t="shared" si="3"/>
        <v>2.4305555554747116E-2</v>
      </c>
      <c r="AH14" s="147"/>
      <c r="AI14" s="33" t="s">
        <v>64</v>
      </c>
      <c r="AJ14" s="33"/>
    </row>
    <row r="15" spans="1:36" s="16" customFormat="1" ht="25.5" x14ac:dyDescent="0.2">
      <c r="A15" s="30">
        <v>5</v>
      </c>
      <c r="B15" s="33" t="s">
        <v>41</v>
      </c>
      <c r="C15" s="33" t="s">
        <v>57</v>
      </c>
      <c r="D15" s="33" t="s">
        <v>46</v>
      </c>
      <c r="E15" s="33">
        <v>0.4</v>
      </c>
      <c r="F15" s="33" t="s">
        <v>58</v>
      </c>
      <c r="G15" s="33">
        <v>1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1</v>
      </c>
      <c r="O15" s="33">
        <v>0</v>
      </c>
      <c r="P15" s="33">
        <v>0</v>
      </c>
      <c r="Q15" s="21">
        <f t="shared" si="0"/>
        <v>1</v>
      </c>
      <c r="R15" s="33">
        <v>0</v>
      </c>
      <c r="S15" s="33">
        <v>0</v>
      </c>
      <c r="T15" s="33">
        <v>0</v>
      </c>
      <c r="U15" s="33">
        <v>0</v>
      </c>
      <c r="V15" s="33">
        <v>87</v>
      </c>
      <c r="W15" s="33">
        <v>87</v>
      </c>
      <c r="X15" s="33">
        <v>0</v>
      </c>
      <c r="Y15" s="33">
        <v>0</v>
      </c>
      <c r="Z15" s="21">
        <f t="shared" si="1"/>
        <v>87</v>
      </c>
      <c r="AA15" s="33">
        <v>0</v>
      </c>
      <c r="AB15" s="33">
        <v>0</v>
      </c>
      <c r="AC15" s="21">
        <f t="shared" si="2"/>
        <v>87</v>
      </c>
      <c r="AD15" s="108">
        <v>42374.770833333336</v>
      </c>
      <c r="AE15" s="108">
        <v>42374.791666666664</v>
      </c>
      <c r="AF15" s="108">
        <v>42374.791666666664</v>
      </c>
      <c r="AG15" s="109">
        <f t="shared" si="3"/>
        <v>2.0833333328482695E-2</v>
      </c>
      <c r="AH15" s="147"/>
      <c r="AI15" s="33" t="s">
        <v>65</v>
      </c>
      <c r="AJ15" s="33"/>
    </row>
    <row r="16" spans="1:36" s="16" customFormat="1" ht="38.25" x14ac:dyDescent="0.2">
      <c r="A16" s="30">
        <v>6</v>
      </c>
      <c r="B16" s="114" t="s">
        <v>41</v>
      </c>
      <c r="C16" s="33" t="s">
        <v>69</v>
      </c>
      <c r="D16" s="93" t="s">
        <v>46</v>
      </c>
      <c r="E16" s="33">
        <v>0.22</v>
      </c>
      <c r="F16" s="33" t="s">
        <v>472</v>
      </c>
      <c r="G16" s="33">
        <v>1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1</v>
      </c>
      <c r="O16" s="33">
        <v>0</v>
      </c>
      <c r="P16" s="33">
        <v>0</v>
      </c>
      <c r="Q16" s="21">
        <f t="shared" si="0"/>
        <v>1</v>
      </c>
      <c r="R16" s="33">
        <v>0</v>
      </c>
      <c r="S16" s="33">
        <v>0</v>
      </c>
      <c r="T16" s="33">
        <v>0</v>
      </c>
      <c r="U16" s="33">
        <v>0</v>
      </c>
      <c r="V16" s="33">
        <v>1</v>
      </c>
      <c r="W16" s="33">
        <v>1</v>
      </c>
      <c r="X16" s="33">
        <v>0</v>
      </c>
      <c r="Y16" s="33">
        <v>0</v>
      </c>
      <c r="Z16" s="21">
        <f t="shared" si="1"/>
        <v>1</v>
      </c>
      <c r="AA16" s="33">
        <v>0</v>
      </c>
      <c r="AB16" s="33">
        <v>0</v>
      </c>
      <c r="AC16" s="21">
        <f t="shared" si="2"/>
        <v>1</v>
      </c>
      <c r="AD16" s="108">
        <v>42384.1875</v>
      </c>
      <c r="AE16" s="108">
        <v>42384.215277777781</v>
      </c>
      <c r="AF16" s="108">
        <v>42384.215277777781</v>
      </c>
      <c r="AG16" s="109">
        <f t="shared" si="3"/>
        <v>2.7777777781011537E-2</v>
      </c>
      <c r="AH16" s="147"/>
      <c r="AI16" s="33" t="s">
        <v>452</v>
      </c>
      <c r="AJ16" s="33"/>
    </row>
    <row r="17" spans="1:36" s="18" customFormat="1" ht="76.5" x14ac:dyDescent="0.2">
      <c r="A17" s="11">
        <v>7</v>
      </c>
      <c r="B17" s="11" t="s">
        <v>41</v>
      </c>
      <c r="C17" s="11" t="s">
        <v>74</v>
      </c>
      <c r="D17" s="11" t="s">
        <v>46</v>
      </c>
      <c r="E17" s="11">
        <v>6</v>
      </c>
      <c r="F17" s="57" t="s">
        <v>75</v>
      </c>
      <c r="G17" s="11">
        <v>1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1</v>
      </c>
      <c r="O17" s="11">
        <v>1</v>
      </c>
      <c r="P17" s="11">
        <v>0</v>
      </c>
      <c r="Q17" s="21">
        <f t="shared" si="0"/>
        <v>2</v>
      </c>
      <c r="R17" s="11">
        <v>0</v>
      </c>
      <c r="S17" s="11">
        <v>0</v>
      </c>
      <c r="T17" s="11">
        <v>0</v>
      </c>
      <c r="U17" s="11">
        <v>0</v>
      </c>
      <c r="V17" s="11">
        <v>187</v>
      </c>
      <c r="W17" s="11">
        <v>187</v>
      </c>
      <c r="X17" s="11">
        <v>1</v>
      </c>
      <c r="Y17" s="11">
        <v>0</v>
      </c>
      <c r="Z17" s="21">
        <f t="shared" si="1"/>
        <v>187</v>
      </c>
      <c r="AA17" s="11">
        <v>1</v>
      </c>
      <c r="AB17" s="11">
        <v>0</v>
      </c>
      <c r="AC17" s="21">
        <f t="shared" si="2"/>
        <v>188</v>
      </c>
      <c r="AD17" s="103">
        <v>42388.020833333336</v>
      </c>
      <c r="AE17" s="103">
        <v>42388.413194444445</v>
      </c>
      <c r="AF17" s="103">
        <v>42388.045138888891</v>
      </c>
      <c r="AG17" s="109">
        <f t="shared" si="3"/>
        <v>2.4305555554747116E-2</v>
      </c>
      <c r="AH17" s="147"/>
      <c r="AI17" s="11" t="s">
        <v>451</v>
      </c>
      <c r="AJ17" s="11"/>
    </row>
    <row r="18" spans="1:36" s="18" customFormat="1" ht="25.5" x14ac:dyDescent="0.2">
      <c r="A18" s="30">
        <v>8</v>
      </c>
      <c r="B18" s="11" t="s">
        <v>41</v>
      </c>
      <c r="C18" s="11" t="s">
        <v>76</v>
      </c>
      <c r="D18" s="11" t="s">
        <v>46</v>
      </c>
      <c r="E18" s="33">
        <v>0.22</v>
      </c>
      <c r="F18" s="11" t="s">
        <v>453</v>
      </c>
      <c r="G18" s="11">
        <v>1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1</v>
      </c>
      <c r="O18" s="11">
        <v>0</v>
      </c>
      <c r="P18" s="11">
        <v>0</v>
      </c>
      <c r="Q18" s="21">
        <f t="shared" si="0"/>
        <v>1</v>
      </c>
      <c r="R18" s="11">
        <v>0</v>
      </c>
      <c r="S18" s="11">
        <v>0</v>
      </c>
      <c r="T18" s="11">
        <v>0</v>
      </c>
      <c r="U18" s="11">
        <v>0</v>
      </c>
      <c r="V18" s="11">
        <v>1</v>
      </c>
      <c r="W18" s="11">
        <v>1</v>
      </c>
      <c r="X18" s="11">
        <v>0</v>
      </c>
      <c r="Y18" s="11">
        <v>0</v>
      </c>
      <c r="Z18" s="21">
        <f t="shared" si="1"/>
        <v>1</v>
      </c>
      <c r="AA18" s="11">
        <v>0</v>
      </c>
      <c r="AB18" s="11">
        <v>0</v>
      </c>
      <c r="AC18" s="21">
        <f t="shared" si="2"/>
        <v>1</v>
      </c>
      <c r="AD18" s="103">
        <v>42388.6875</v>
      </c>
      <c r="AE18" s="103">
        <v>42388.722222222219</v>
      </c>
      <c r="AF18" s="103">
        <v>42388.722222222219</v>
      </c>
      <c r="AG18" s="109">
        <f t="shared" si="3"/>
        <v>3.4722222218988463E-2</v>
      </c>
      <c r="AH18" s="11"/>
      <c r="AI18" s="11" t="s">
        <v>454</v>
      </c>
      <c r="AJ18" s="11"/>
    </row>
    <row r="19" spans="1:36" s="18" customFormat="1" ht="25.5" x14ac:dyDescent="0.2">
      <c r="A19" s="30">
        <v>9</v>
      </c>
      <c r="B19" s="11" t="s">
        <v>41</v>
      </c>
      <c r="C19" s="11" t="s">
        <v>84</v>
      </c>
      <c r="D19" s="11" t="s">
        <v>46</v>
      </c>
      <c r="E19" s="33">
        <v>0.22</v>
      </c>
      <c r="F19" s="11" t="s">
        <v>455</v>
      </c>
      <c r="G19" s="11">
        <v>1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1</v>
      </c>
      <c r="O19" s="11">
        <v>0</v>
      </c>
      <c r="P19" s="11">
        <v>0</v>
      </c>
      <c r="Q19" s="21">
        <f t="shared" si="0"/>
        <v>1</v>
      </c>
      <c r="R19" s="11">
        <v>0</v>
      </c>
      <c r="S19" s="11">
        <v>0</v>
      </c>
      <c r="T19" s="11">
        <v>0</v>
      </c>
      <c r="U19" s="11">
        <v>0</v>
      </c>
      <c r="V19" s="11">
        <v>1</v>
      </c>
      <c r="W19" s="11">
        <v>1</v>
      </c>
      <c r="X19" s="11">
        <v>0</v>
      </c>
      <c r="Y19" s="11">
        <v>0</v>
      </c>
      <c r="Z19" s="21">
        <f t="shared" si="1"/>
        <v>1</v>
      </c>
      <c r="AA19" s="11">
        <v>0</v>
      </c>
      <c r="AB19" s="11">
        <v>0</v>
      </c>
      <c r="AC19" s="21">
        <f t="shared" si="2"/>
        <v>1</v>
      </c>
      <c r="AD19" s="103">
        <v>42396.423611111109</v>
      </c>
      <c r="AE19" s="103">
        <v>42396.454861111109</v>
      </c>
      <c r="AF19" s="103">
        <v>42396.454861111109</v>
      </c>
      <c r="AG19" s="109">
        <f t="shared" si="3"/>
        <v>3.125E-2</v>
      </c>
      <c r="AH19" s="11"/>
      <c r="AI19" s="11" t="s">
        <v>85</v>
      </c>
      <c r="AJ19" s="11"/>
    </row>
    <row r="20" spans="1:36" s="18" customFormat="1" ht="25.5" x14ac:dyDescent="0.2">
      <c r="A20" s="11">
        <v>10</v>
      </c>
      <c r="B20" s="11" t="s">
        <v>41</v>
      </c>
      <c r="C20" s="11" t="s">
        <v>100</v>
      </c>
      <c r="D20" s="11" t="s">
        <v>46</v>
      </c>
      <c r="E20" s="33">
        <v>0.22</v>
      </c>
      <c r="F20" s="11" t="s">
        <v>456</v>
      </c>
      <c r="G20" s="11">
        <v>1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</v>
      </c>
      <c r="O20" s="11">
        <v>0</v>
      </c>
      <c r="P20" s="11">
        <v>0</v>
      </c>
      <c r="Q20" s="21">
        <f t="shared" si="0"/>
        <v>1</v>
      </c>
      <c r="R20" s="11">
        <v>0</v>
      </c>
      <c r="S20" s="11">
        <v>0</v>
      </c>
      <c r="T20" s="11">
        <v>0</v>
      </c>
      <c r="U20" s="11">
        <v>0</v>
      </c>
      <c r="V20" s="11">
        <v>1</v>
      </c>
      <c r="W20" s="11">
        <v>1</v>
      </c>
      <c r="X20" s="11">
        <v>0</v>
      </c>
      <c r="Y20" s="11">
        <v>0</v>
      </c>
      <c r="Z20" s="21">
        <f t="shared" si="1"/>
        <v>1</v>
      </c>
      <c r="AA20" s="11">
        <v>0</v>
      </c>
      <c r="AB20" s="11">
        <v>0</v>
      </c>
      <c r="AC20" s="21">
        <f t="shared" si="2"/>
        <v>1</v>
      </c>
      <c r="AD20" s="103">
        <v>42403.548611111109</v>
      </c>
      <c r="AE20" s="103">
        <v>42403.583333333336</v>
      </c>
      <c r="AF20" s="103">
        <v>42403.583333333336</v>
      </c>
      <c r="AG20" s="109">
        <f t="shared" si="3"/>
        <v>3.4722222226264421E-2</v>
      </c>
      <c r="AH20" s="11"/>
      <c r="AI20" s="11" t="s">
        <v>101</v>
      </c>
      <c r="AJ20" s="11"/>
    </row>
    <row r="21" spans="1:36" s="16" customFormat="1" ht="25.5" x14ac:dyDescent="0.2">
      <c r="A21" s="30">
        <v>11</v>
      </c>
      <c r="B21" s="11" t="s">
        <v>41</v>
      </c>
      <c r="C21" s="11" t="s">
        <v>102</v>
      </c>
      <c r="D21" s="11" t="s">
        <v>46</v>
      </c>
      <c r="E21" s="11">
        <v>0.4</v>
      </c>
      <c r="F21" s="11" t="s">
        <v>103</v>
      </c>
      <c r="G21" s="11">
        <v>1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</v>
      </c>
      <c r="O21" s="11">
        <v>0</v>
      </c>
      <c r="P21" s="11">
        <v>0</v>
      </c>
      <c r="Q21" s="21">
        <f t="shared" si="0"/>
        <v>1</v>
      </c>
      <c r="R21" s="11">
        <v>0</v>
      </c>
      <c r="S21" s="11">
        <v>0</v>
      </c>
      <c r="T21" s="11">
        <v>0</v>
      </c>
      <c r="U21" s="11">
        <v>0</v>
      </c>
      <c r="V21" s="11">
        <v>74</v>
      </c>
      <c r="W21" s="11">
        <v>74</v>
      </c>
      <c r="X21" s="11">
        <v>0</v>
      </c>
      <c r="Y21" s="11">
        <v>0</v>
      </c>
      <c r="Z21" s="21">
        <f t="shared" si="1"/>
        <v>74</v>
      </c>
      <c r="AA21" s="11">
        <v>0</v>
      </c>
      <c r="AB21" s="11">
        <v>0</v>
      </c>
      <c r="AC21" s="21">
        <f t="shared" si="2"/>
        <v>74</v>
      </c>
      <c r="AD21" s="103">
        <v>42403.576388888891</v>
      </c>
      <c r="AE21" s="103">
        <v>42403.59375</v>
      </c>
      <c r="AF21" s="103">
        <v>42403.59375</v>
      </c>
      <c r="AG21" s="109">
        <f t="shared" si="3"/>
        <v>1.7361111109494232E-2</v>
      </c>
      <c r="AH21" s="11"/>
      <c r="AI21" s="11" t="s">
        <v>59</v>
      </c>
      <c r="AJ21" s="11"/>
    </row>
    <row r="22" spans="1:36" s="18" customFormat="1" ht="38.25" x14ac:dyDescent="0.2">
      <c r="A22" s="30">
        <v>12</v>
      </c>
      <c r="B22" s="11" t="s">
        <v>41</v>
      </c>
      <c r="C22" s="11" t="s">
        <v>106</v>
      </c>
      <c r="D22" s="11" t="s">
        <v>46</v>
      </c>
      <c r="E22" s="33">
        <v>0.22</v>
      </c>
      <c r="F22" s="33" t="s">
        <v>473</v>
      </c>
      <c r="G22" s="11">
        <v>1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1</v>
      </c>
      <c r="O22" s="11">
        <v>0</v>
      </c>
      <c r="P22" s="11">
        <v>0</v>
      </c>
      <c r="Q22" s="21">
        <f t="shared" si="0"/>
        <v>1</v>
      </c>
      <c r="R22" s="11">
        <v>0</v>
      </c>
      <c r="S22" s="11">
        <v>0</v>
      </c>
      <c r="T22" s="11">
        <v>0</v>
      </c>
      <c r="U22" s="11">
        <v>0</v>
      </c>
      <c r="V22" s="11">
        <v>1</v>
      </c>
      <c r="W22" s="11">
        <v>1</v>
      </c>
      <c r="X22" s="11">
        <v>0</v>
      </c>
      <c r="Y22" s="11">
        <v>0</v>
      </c>
      <c r="Z22" s="21">
        <f t="shared" si="1"/>
        <v>1</v>
      </c>
      <c r="AA22" s="11">
        <v>0</v>
      </c>
      <c r="AB22" s="11">
        <v>0</v>
      </c>
      <c r="AC22" s="21">
        <f t="shared" si="2"/>
        <v>1</v>
      </c>
      <c r="AD22" s="103">
        <v>42406.625</v>
      </c>
      <c r="AE22" s="103">
        <v>42406.645833333336</v>
      </c>
      <c r="AF22" s="103">
        <v>42406.645833333336</v>
      </c>
      <c r="AG22" s="109">
        <f t="shared" si="3"/>
        <v>2.0833333335758653E-2</v>
      </c>
      <c r="AH22" s="11"/>
      <c r="AI22" s="11" t="s">
        <v>107</v>
      </c>
      <c r="AJ22" s="11"/>
    </row>
    <row r="23" spans="1:36" s="18" customFormat="1" ht="25.5" x14ac:dyDescent="0.2">
      <c r="A23" s="11">
        <v>13</v>
      </c>
      <c r="B23" s="11" t="s">
        <v>41</v>
      </c>
      <c r="C23" s="11" t="s">
        <v>119</v>
      </c>
      <c r="D23" s="11" t="s">
        <v>46</v>
      </c>
      <c r="E23" s="11">
        <v>0.22</v>
      </c>
      <c r="F23" s="11" t="s">
        <v>457</v>
      </c>
      <c r="G23" s="11">
        <v>1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1</v>
      </c>
      <c r="O23" s="11">
        <v>0</v>
      </c>
      <c r="P23" s="11">
        <v>0</v>
      </c>
      <c r="Q23" s="21">
        <f t="shared" si="0"/>
        <v>1</v>
      </c>
      <c r="R23" s="11">
        <v>0</v>
      </c>
      <c r="S23" s="11">
        <v>0</v>
      </c>
      <c r="T23" s="11">
        <v>0</v>
      </c>
      <c r="U23" s="11">
        <v>0</v>
      </c>
      <c r="V23" s="11">
        <v>1</v>
      </c>
      <c r="W23" s="11">
        <v>1</v>
      </c>
      <c r="X23" s="11">
        <v>0</v>
      </c>
      <c r="Y23" s="11">
        <v>0</v>
      </c>
      <c r="Z23" s="21">
        <f t="shared" si="1"/>
        <v>1</v>
      </c>
      <c r="AA23" s="11">
        <v>0</v>
      </c>
      <c r="AB23" s="11">
        <v>0</v>
      </c>
      <c r="AC23" s="21">
        <f t="shared" si="2"/>
        <v>1</v>
      </c>
      <c r="AD23" s="103">
        <v>42413.5625</v>
      </c>
      <c r="AE23" s="103">
        <v>42413.590277777781</v>
      </c>
      <c r="AF23" s="103">
        <v>42413.590277777781</v>
      </c>
      <c r="AG23" s="109">
        <f t="shared" si="3"/>
        <v>2.7777777781011537E-2</v>
      </c>
      <c r="AH23" s="11"/>
      <c r="AI23" s="11" t="s">
        <v>120</v>
      </c>
      <c r="AJ23" s="11"/>
    </row>
    <row r="24" spans="1:36" s="16" customFormat="1" ht="25.5" x14ac:dyDescent="0.2">
      <c r="A24" s="30">
        <v>14</v>
      </c>
      <c r="B24" s="11" t="s">
        <v>41</v>
      </c>
      <c r="C24" s="11" t="s">
        <v>121</v>
      </c>
      <c r="D24" s="11" t="s">
        <v>46</v>
      </c>
      <c r="E24" s="11">
        <v>0.4</v>
      </c>
      <c r="F24" s="11" t="s">
        <v>462</v>
      </c>
      <c r="G24" s="11">
        <v>1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1</v>
      </c>
      <c r="O24" s="11">
        <v>0</v>
      </c>
      <c r="P24" s="11">
        <v>0</v>
      </c>
      <c r="Q24" s="21">
        <f t="shared" si="0"/>
        <v>1</v>
      </c>
      <c r="R24" s="11">
        <v>0</v>
      </c>
      <c r="S24" s="11">
        <v>0</v>
      </c>
      <c r="T24" s="11">
        <v>0</v>
      </c>
      <c r="U24" s="11">
        <v>0</v>
      </c>
      <c r="V24" s="11">
        <v>99</v>
      </c>
      <c r="W24" s="11">
        <v>99</v>
      </c>
      <c r="X24" s="11">
        <v>0</v>
      </c>
      <c r="Y24" s="11">
        <v>0</v>
      </c>
      <c r="Z24" s="21">
        <f t="shared" si="1"/>
        <v>99</v>
      </c>
      <c r="AA24" s="11">
        <v>0</v>
      </c>
      <c r="AB24" s="11">
        <v>0</v>
      </c>
      <c r="AC24" s="21">
        <f t="shared" si="2"/>
        <v>99</v>
      </c>
      <c r="AD24" s="103">
        <v>42414.5625</v>
      </c>
      <c r="AE24" s="103">
        <v>42414.583333333336</v>
      </c>
      <c r="AF24" s="103">
        <v>42414.583333333336</v>
      </c>
      <c r="AG24" s="109">
        <f t="shared" si="3"/>
        <v>2.0833333335758653E-2</v>
      </c>
      <c r="AH24" s="11"/>
      <c r="AI24" s="11" t="s">
        <v>59</v>
      </c>
      <c r="AJ24" s="11"/>
    </row>
    <row r="25" spans="1:36" s="47" customFormat="1" ht="25.5" x14ac:dyDescent="0.2">
      <c r="A25" s="30">
        <v>15</v>
      </c>
      <c r="B25" s="45" t="s">
        <v>41</v>
      </c>
      <c r="C25" s="45" t="s">
        <v>124</v>
      </c>
      <c r="D25" s="45" t="s">
        <v>46</v>
      </c>
      <c r="E25" s="33">
        <v>0.22</v>
      </c>
      <c r="F25" s="45" t="s">
        <v>458</v>
      </c>
      <c r="G25" s="45">
        <v>1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1</v>
      </c>
      <c r="O25" s="45">
        <v>0</v>
      </c>
      <c r="P25" s="45">
        <v>0</v>
      </c>
      <c r="Q25" s="21">
        <f t="shared" si="0"/>
        <v>1</v>
      </c>
      <c r="R25" s="45">
        <v>0</v>
      </c>
      <c r="S25" s="45">
        <v>0</v>
      </c>
      <c r="T25" s="45">
        <v>0</v>
      </c>
      <c r="U25" s="45">
        <v>0</v>
      </c>
      <c r="V25" s="45">
        <v>1</v>
      </c>
      <c r="W25" s="45">
        <v>1</v>
      </c>
      <c r="X25" s="45">
        <v>0</v>
      </c>
      <c r="Y25" s="45">
        <v>0</v>
      </c>
      <c r="Z25" s="21">
        <f t="shared" si="1"/>
        <v>1</v>
      </c>
      <c r="AA25" s="45">
        <v>0</v>
      </c>
      <c r="AB25" s="45">
        <v>0</v>
      </c>
      <c r="AC25" s="21">
        <f t="shared" si="2"/>
        <v>1</v>
      </c>
      <c r="AD25" s="46">
        <v>42417.458333333336</v>
      </c>
      <c r="AE25" s="46">
        <v>42417.5</v>
      </c>
      <c r="AF25" s="46">
        <v>42417.5</v>
      </c>
      <c r="AG25" s="109">
        <f t="shared" si="3"/>
        <v>4.1666666664241347E-2</v>
      </c>
      <c r="AH25" s="45"/>
      <c r="AI25" s="45" t="s">
        <v>125</v>
      </c>
      <c r="AJ25" s="45"/>
    </row>
    <row r="26" spans="1:36" s="47" customFormat="1" ht="25.5" x14ac:dyDescent="0.2">
      <c r="A26" s="11">
        <v>16</v>
      </c>
      <c r="B26" s="45" t="s">
        <v>41</v>
      </c>
      <c r="C26" s="45" t="s">
        <v>132</v>
      </c>
      <c r="D26" s="45" t="s">
        <v>46</v>
      </c>
      <c r="E26" s="33">
        <v>0.22</v>
      </c>
      <c r="F26" s="45" t="s">
        <v>459</v>
      </c>
      <c r="G26" s="45">
        <v>1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1</v>
      </c>
      <c r="O26" s="45">
        <v>0</v>
      </c>
      <c r="P26" s="45">
        <v>0</v>
      </c>
      <c r="Q26" s="21">
        <f t="shared" si="0"/>
        <v>1</v>
      </c>
      <c r="R26" s="45">
        <v>0</v>
      </c>
      <c r="S26" s="45">
        <v>0</v>
      </c>
      <c r="T26" s="45">
        <v>0</v>
      </c>
      <c r="U26" s="45">
        <v>0</v>
      </c>
      <c r="V26" s="45">
        <v>1</v>
      </c>
      <c r="W26" s="45">
        <v>1</v>
      </c>
      <c r="X26" s="45">
        <v>0</v>
      </c>
      <c r="Y26" s="45">
        <v>0</v>
      </c>
      <c r="Z26" s="21">
        <f t="shared" si="1"/>
        <v>1</v>
      </c>
      <c r="AA26" s="45">
        <v>0</v>
      </c>
      <c r="AB26" s="45">
        <v>0</v>
      </c>
      <c r="AC26" s="21">
        <f t="shared" si="2"/>
        <v>1</v>
      </c>
      <c r="AD26" s="46">
        <v>42419.6875</v>
      </c>
      <c r="AE26" s="46">
        <v>42419.729166666664</v>
      </c>
      <c r="AF26" s="46">
        <v>42419.729166666664</v>
      </c>
      <c r="AG26" s="109">
        <f t="shared" si="3"/>
        <v>4.1666666664241347E-2</v>
      </c>
      <c r="AH26" s="45"/>
      <c r="AI26" s="45" t="s">
        <v>133</v>
      </c>
      <c r="AJ26" s="45"/>
    </row>
    <row r="27" spans="1:36" s="56" customFormat="1" ht="25.5" x14ac:dyDescent="0.2">
      <c r="A27" s="30">
        <v>17</v>
      </c>
      <c r="B27" s="33" t="s">
        <v>41</v>
      </c>
      <c r="C27" s="33" t="s">
        <v>126</v>
      </c>
      <c r="D27" s="33" t="s">
        <v>46</v>
      </c>
      <c r="E27" s="33">
        <v>0.22</v>
      </c>
      <c r="F27" s="33" t="s">
        <v>1136</v>
      </c>
      <c r="G27" s="33">
        <v>1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1</v>
      </c>
      <c r="O27" s="33">
        <v>0</v>
      </c>
      <c r="P27" s="33">
        <v>0</v>
      </c>
      <c r="Q27" s="21">
        <f t="shared" si="0"/>
        <v>1</v>
      </c>
      <c r="R27" s="33">
        <v>0</v>
      </c>
      <c r="S27" s="33">
        <v>0</v>
      </c>
      <c r="T27" s="33">
        <v>0</v>
      </c>
      <c r="U27" s="33">
        <v>0</v>
      </c>
      <c r="V27" s="33">
        <v>1</v>
      </c>
      <c r="W27" s="33">
        <v>1</v>
      </c>
      <c r="X27" s="33">
        <v>0</v>
      </c>
      <c r="Y27" s="33">
        <v>0</v>
      </c>
      <c r="Z27" s="21">
        <f t="shared" si="1"/>
        <v>1</v>
      </c>
      <c r="AA27" s="33">
        <v>0</v>
      </c>
      <c r="AB27" s="33">
        <v>0</v>
      </c>
      <c r="AC27" s="21">
        <f t="shared" si="2"/>
        <v>1</v>
      </c>
      <c r="AD27" s="34">
        <v>42423.340277777781</v>
      </c>
      <c r="AE27" s="34">
        <v>42423.371527777781</v>
      </c>
      <c r="AF27" s="34">
        <v>42423.371527777781</v>
      </c>
      <c r="AG27" s="109">
        <f t="shared" si="3"/>
        <v>3.125E-2</v>
      </c>
      <c r="AH27" s="33"/>
      <c r="AI27" s="33" t="s">
        <v>127</v>
      </c>
      <c r="AJ27" s="33"/>
    </row>
    <row r="28" spans="1:36" s="47" customFormat="1" ht="33.75" customHeight="1" x14ac:dyDescent="0.2">
      <c r="A28" s="30">
        <v>18</v>
      </c>
      <c r="B28" s="45" t="s">
        <v>41</v>
      </c>
      <c r="C28" s="45" t="s">
        <v>143</v>
      </c>
      <c r="D28" s="45" t="s">
        <v>46</v>
      </c>
      <c r="E28" s="33">
        <v>0.22</v>
      </c>
      <c r="F28" s="45" t="s">
        <v>460</v>
      </c>
      <c r="G28" s="45">
        <v>1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1</v>
      </c>
      <c r="O28" s="45">
        <v>0</v>
      </c>
      <c r="P28" s="45">
        <v>0</v>
      </c>
      <c r="Q28" s="21">
        <f t="shared" si="0"/>
        <v>1</v>
      </c>
      <c r="R28" s="45">
        <v>0</v>
      </c>
      <c r="S28" s="45">
        <v>0</v>
      </c>
      <c r="T28" s="45">
        <v>0</v>
      </c>
      <c r="U28" s="45">
        <v>0</v>
      </c>
      <c r="V28" s="45">
        <v>1</v>
      </c>
      <c r="W28" s="45">
        <v>1</v>
      </c>
      <c r="X28" s="45">
        <v>0</v>
      </c>
      <c r="Y28" s="45">
        <v>0</v>
      </c>
      <c r="Z28" s="21">
        <f t="shared" si="1"/>
        <v>1</v>
      </c>
      <c r="AA28" s="45">
        <v>0</v>
      </c>
      <c r="AB28" s="45">
        <v>0</v>
      </c>
      <c r="AC28" s="21">
        <f t="shared" si="2"/>
        <v>1</v>
      </c>
      <c r="AD28" s="46">
        <v>42427.395833333336</v>
      </c>
      <c r="AE28" s="46">
        <v>42427.430555555555</v>
      </c>
      <c r="AF28" s="46">
        <v>42427.430555555555</v>
      </c>
      <c r="AG28" s="109">
        <f t="shared" si="3"/>
        <v>3.4722222218988463E-2</v>
      </c>
      <c r="AH28" s="45"/>
      <c r="AI28" s="45" t="s">
        <v>144</v>
      </c>
      <c r="AJ28" s="45"/>
    </row>
    <row r="29" spans="1:36" s="18" customFormat="1" ht="38.25" x14ac:dyDescent="0.2">
      <c r="A29" s="11">
        <v>19</v>
      </c>
      <c r="B29" s="11" t="s">
        <v>41</v>
      </c>
      <c r="C29" s="11" t="s">
        <v>164</v>
      </c>
      <c r="D29" s="11" t="s">
        <v>46</v>
      </c>
      <c r="E29" s="33">
        <v>0.22</v>
      </c>
      <c r="F29" s="33" t="s">
        <v>474</v>
      </c>
      <c r="G29" s="11">
        <v>1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1</v>
      </c>
      <c r="O29" s="11">
        <v>0</v>
      </c>
      <c r="P29" s="11">
        <v>0</v>
      </c>
      <c r="Q29" s="21">
        <f t="shared" si="0"/>
        <v>1</v>
      </c>
      <c r="R29" s="11">
        <v>0</v>
      </c>
      <c r="S29" s="11">
        <v>0</v>
      </c>
      <c r="T29" s="11">
        <v>0</v>
      </c>
      <c r="U29" s="11">
        <v>0</v>
      </c>
      <c r="V29" s="11">
        <v>1</v>
      </c>
      <c r="W29" s="11">
        <v>1</v>
      </c>
      <c r="X29" s="11">
        <v>0</v>
      </c>
      <c r="Y29" s="11">
        <v>0</v>
      </c>
      <c r="Z29" s="21">
        <f t="shared" si="1"/>
        <v>1</v>
      </c>
      <c r="AA29" s="11">
        <v>0</v>
      </c>
      <c r="AB29" s="11">
        <v>0</v>
      </c>
      <c r="AC29" s="21">
        <f t="shared" si="2"/>
        <v>1</v>
      </c>
      <c r="AD29" s="103">
        <v>42434.541666666664</v>
      </c>
      <c r="AE29" s="103">
        <v>42434.5625</v>
      </c>
      <c r="AF29" s="103">
        <v>42434.5625</v>
      </c>
      <c r="AG29" s="109">
        <f t="shared" si="3"/>
        <v>2.0833333335758653E-2</v>
      </c>
      <c r="AH29" s="11"/>
      <c r="AI29" s="11" t="s">
        <v>165</v>
      </c>
      <c r="AJ29" s="11"/>
    </row>
    <row r="30" spans="1:36" s="18" customFormat="1" ht="52.5" customHeight="1" x14ac:dyDescent="0.2">
      <c r="A30" s="30">
        <v>20</v>
      </c>
      <c r="B30" s="11" t="s">
        <v>41</v>
      </c>
      <c r="C30" s="11" t="s">
        <v>166</v>
      </c>
      <c r="D30" s="11" t="s">
        <v>46</v>
      </c>
      <c r="E30" s="11">
        <v>0.4</v>
      </c>
      <c r="F30" s="57" t="s">
        <v>461</v>
      </c>
      <c r="G30" s="11">
        <v>1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1</v>
      </c>
      <c r="O30" s="11">
        <v>0</v>
      </c>
      <c r="P30" s="11">
        <v>0</v>
      </c>
      <c r="Q30" s="21">
        <f t="shared" si="0"/>
        <v>1</v>
      </c>
      <c r="R30" s="11">
        <v>0</v>
      </c>
      <c r="S30" s="11">
        <v>0</v>
      </c>
      <c r="T30" s="11">
        <v>0</v>
      </c>
      <c r="U30" s="11">
        <v>0</v>
      </c>
      <c r="V30" s="11">
        <v>32</v>
      </c>
      <c r="W30" s="11">
        <v>32</v>
      </c>
      <c r="X30" s="11">
        <v>0</v>
      </c>
      <c r="Y30" s="11">
        <v>0</v>
      </c>
      <c r="Z30" s="21">
        <f t="shared" si="1"/>
        <v>32</v>
      </c>
      <c r="AA30" s="11">
        <v>0</v>
      </c>
      <c r="AB30" s="11">
        <v>0</v>
      </c>
      <c r="AC30" s="21">
        <f t="shared" si="2"/>
        <v>32</v>
      </c>
      <c r="AD30" s="103">
        <v>42434.666666666664</v>
      </c>
      <c r="AE30" s="34">
        <v>42434.6875</v>
      </c>
      <c r="AF30" s="34">
        <v>42434.6875</v>
      </c>
      <c r="AG30" s="109">
        <f t="shared" si="3"/>
        <v>2.0833333335758653E-2</v>
      </c>
      <c r="AH30" s="11"/>
      <c r="AI30" s="11" t="s">
        <v>167</v>
      </c>
      <c r="AJ30" s="11"/>
    </row>
    <row r="31" spans="1:36" s="18" customFormat="1" ht="38.25" x14ac:dyDescent="0.2">
      <c r="A31" s="30">
        <v>21</v>
      </c>
      <c r="B31" s="11" t="s">
        <v>41</v>
      </c>
      <c r="C31" s="11" t="s">
        <v>168</v>
      </c>
      <c r="D31" s="11" t="s">
        <v>46</v>
      </c>
      <c r="E31" s="33">
        <v>0.22</v>
      </c>
      <c r="F31" s="33" t="s">
        <v>475</v>
      </c>
      <c r="G31" s="11">
        <v>1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1</v>
      </c>
      <c r="O31" s="11">
        <v>0</v>
      </c>
      <c r="P31" s="11">
        <v>0</v>
      </c>
      <c r="Q31" s="21">
        <f t="shared" si="0"/>
        <v>1</v>
      </c>
      <c r="R31" s="11">
        <v>0</v>
      </c>
      <c r="S31" s="11">
        <v>0</v>
      </c>
      <c r="T31" s="11">
        <v>0</v>
      </c>
      <c r="U31" s="11">
        <v>0</v>
      </c>
      <c r="V31" s="11">
        <v>1</v>
      </c>
      <c r="W31" s="11">
        <v>1</v>
      </c>
      <c r="X31" s="11">
        <v>0</v>
      </c>
      <c r="Y31" s="11">
        <v>0</v>
      </c>
      <c r="Z31" s="21">
        <f t="shared" si="1"/>
        <v>1</v>
      </c>
      <c r="AA31" s="11">
        <v>0</v>
      </c>
      <c r="AB31" s="11">
        <v>0</v>
      </c>
      <c r="AC31" s="21">
        <f t="shared" si="2"/>
        <v>1</v>
      </c>
      <c r="AD31" s="103">
        <v>42437.46875</v>
      </c>
      <c r="AE31" s="103">
        <v>42437.5</v>
      </c>
      <c r="AF31" s="103">
        <v>42437.5</v>
      </c>
      <c r="AG31" s="109">
        <f t="shared" si="3"/>
        <v>3.125E-2</v>
      </c>
      <c r="AH31" s="11"/>
      <c r="AI31" s="11" t="s">
        <v>169</v>
      </c>
      <c r="AJ31" s="11"/>
    </row>
    <row r="32" spans="1:36" s="38" customFormat="1" ht="45.75" customHeight="1" x14ac:dyDescent="0.2">
      <c r="A32" s="11">
        <v>22</v>
      </c>
      <c r="B32" s="25" t="s">
        <v>41</v>
      </c>
      <c r="C32" s="25" t="s">
        <v>171</v>
      </c>
      <c r="D32" s="25" t="s">
        <v>46</v>
      </c>
      <c r="E32" s="33">
        <v>0.22</v>
      </c>
      <c r="F32" s="45" t="s">
        <v>476</v>
      </c>
      <c r="G32" s="25">
        <v>1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1</v>
      </c>
      <c r="O32" s="25">
        <v>0</v>
      </c>
      <c r="P32" s="25">
        <v>0</v>
      </c>
      <c r="Q32" s="21">
        <f t="shared" si="0"/>
        <v>1</v>
      </c>
      <c r="R32" s="25">
        <v>0</v>
      </c>
      <c r="S32" s="25">
        <v>0</v>
      </c>
      <c r="T32" s="25">
        <v>0</v>
      </c>
      <c r="U32" s="25">
        <v>0</v>
      </c>
      <c r="V32" s="25">
        <v>1</v>
      </c>
      <c r="W32" s="25">
        <v>1</v>
      </c>
      <c r="X32" s="25">
        <v>0</v>
      </c>
      <c r="Y32" s="25">
        <v>0</v>
      </c>
      <c r="Z32" s="21">
        <f t="shared" si="1"/>
        <v>1</v>
      </c>
      <c r="AA32" s="25">
        <v>0</v>
      </c>
      <c r="AB32" s="25">
        <v>0</v>
      </c>
      <c r="AC32" s="21">
        <f t="shared" si="2"/>
        <v>1</v>
      </c>
      <c r="AD32" s="51">
        <v>42438.673611111109</v>
      </c>
      <c r="AE32" s="51">
        <v>42438.704861111109</v>
      </c>
      <c r="AF32" s="51">
        <v>42438.704861111109</v>
      </c>
      <c r="AG32" s="109">
        <f t="shared" si="3"/>
        <v>3.125E-2</v>
      </c>
      <c r="AH32" s="25"/>
      <c r="AI32" s="25" t="s">
        <v>172</v>
      </c>
      <c r="AJ32" s="25"/>
    </row>
    <row r="33" spans="1:36" s="26" customFormat="1" ht="76.5" x14ac:dyDescent="0.2">
      <c r="A33" s="30">
        <v>23</v>
      </c>
      <c r="B33" s="45" t="s">
        <v>41</v>
      </c>
      <c r="C33" s="45" t="s">
        <v>212</v>
      </c>
      <c r="D33" s="45" t="s">
        <v>46</v>
      </c>
      <c r="E33" s="45">
        <v>0.4</v>
      </c>
      <c r="F33" s="45" t="s">
        <v>213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1</v>
      </c>
      <c r="O33" s="45">
        <v>0</v>
      </c>
      <c r="P33" s="45">
        <v>0</v>
      </c>
      <c r="Q33" s="21">
        <f t="shared" si="0"/>
        <v>1</v>
      </c>
      <c r="R33" s="45">
        <v>0</v>
      </c>
      <c r="S33" s="45">
        <v>0</v>
      </c>
      <c r="T33" s="45">
        <v>0</v>
      </c>
      <c r="U33" s="45">
        <v>0</v>
      </c>
      <c r="V33" s="45">
        <v>69</v>
      </c>
      <c r="W33" s="45">
        <v>69</v>
      </c>
      <c r="X33" s="45">
        <v>0</v>
      </c>
      <c r="Y33" s="45">
        <v>0</v>
      </c>
      <c r="Z33" s="21">
        <f t="shared" si="1"/>
        <v>69</v>
      </c>
      <c r="AA33" s="45">
        <v>0</v>
      </c>
      <c r="AB33" s="45">
        <v>0</v>
      </c>
      <c r="AC33" s="21">
        <f t="shared" si="2"/>
        <v>69</v>
      </c>
      <c r="AD33" s="115">
        <v>42448.930555555555</v>
      </c>
      <c r="AE33" s="115">
        <v>42448.972222222219</v>
      </c>
      <c r="AF33" s="115">
        <v>42448.972222222219</v>
      </c>
      <c r="AG33" s="109">
        <f t="shared" si="3"/>
        <v>4.1666666664241347E-2</v>
      </c>
      <c r="AH33" s="45"/>
      <c r="AI33" s="45" t="s">
        <v>59</v>
      </c>
      <c r="AJ33" s="45"/>
    </row>
    <row r="34" spans="1:36" s="26" customFormat="1" ht="76.5" x14ac:dyDescent="0.2">
      <c r="A34" s="30">
        <v>24</v>
      </c>
      <c r="B34" s="45" t="s">
        <v>41</v>
      </c>
      <c r="C34" s="45" t="s">
        <v>214</v>
      </c>
      <c r="D34" s="45" t="s">
        <v>46</v>
      </c>
      <c r="E34" s="45">
        <v>0.4</v>
      </c>
      <c r="F34" s="45" t="s">
        <v>215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1</v>
      </c>
      <c r="O34" s="45">
        <v>0</v>
      </c>
      <c r="P34" s="45">
        <v>0</v>
      </c>
      <c r="Q34" s="21">
        <f t="shared" si="0"/>
        <v>1</v>
      </c>
      <c r="R34" s="45">
        <v>0</v>
      </c>
      <c r="S34" s="45">
        <v>0</v>
      </c>
      <c r="T34" s="45">
        <v>0</v>
      </c>
      <c r="U34" s="45">
        <v>0</v>
      </c>
      <c r="V34" s="45">
        <v>71</v>
      </c>
      <c r="W34" s="45">
        <v>71</v>
      </c>
      <c r="X34" s="45">
        <v>0</v>
      </c>
      <c r="Y34" s="45">
        <v>0</v>
      </c>
      <c r="Z34" s="21">
        <f t="shared" si="1"/>
        <v>71</v>
      </c>
      <c r="AA34" s="45">
        <v>0</v>
      </c>
      <c r="AB34" s="45">
        <v>0</v>
      </c>
      <c r="AC34" s="21">
        <f t="shared" si="2"/>
        <v>71</v>
      </c>
      <c r="AD34" s="115">
        <v>42449.284722222219</v>
      </c>
      <c r="AE34" s="115">
        <v>42449.322916666664</v>
      </c>
      <c r="AF34" s="115">
        <v>42449.322916666664</v>
      </c>
      <c r="AG34" s="109">
        <f t="shared" si="3"/>
        <v>3.8194444445252884E-2</v>
      </c>
      <c r="AH34" s="45"/>
      <c r="AI34" s="45" t="s">
        <v>59</v>
      </c>
      <c r="AJ34" s="45"/>
    </row>
    <row r="35" spans="1:36" s="47" customFormat="1" ht="102" x14ac:dyDescent="0.2">
      <c r="A35" s="11">
        <v>25</v>
      </c>
      <c r="B35" s="45" t="s">
        <v>41</v>
      </c>
      <c r="C35" s="45" t="s">
        <v>216</v>
      </c>
      <c r="D35" s="45" t="s">
        <v>46</v>
      </c>
      <c r="E35" s="45">
        <v>0.4</v>
      </c>
      <c r="F35" s="50" t="s">
        <v>217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1</v>
      </c>
      <c r="O35" s="45">
        <v>0</v>
      </c>
      <c r="P35" s="45">
        <v>0</v>
      </c>
      <c r="Q35" s="21">
        <f t="shared" si="0"/>
        <v>1</v>
      </c>
      <c r="R35" s="45">
        <v>0</v>
      </c>
      <c r="S35" s="45">
        <v>0</v>
      </c>
      <c r="T35" s="45">
        <v>0</v>
      </c>
      <c r="U35" s="45">
        <v>0</v>
      </c>
      <c r="V35" s="45">
        <v>1</v>
      </c>
      <c r="W35" s="45">
        <v>1</v>
      </c>
      <c r="X35" s="45">
        <v>0</v>
      </c>
      <c r="Y35" s="45">
        <v>0</v>
      </c>
      <c r="Z35" s="21">
        <f t="shared" si="1"/>
        <v>1</v>
      </c>
      <c r="AA35" s="45">
        <v>0</v>
      </c>
      <c r="AB35" s="45">
        <v>0</v>
      </c>
      <c r="AC35" s="21">
        <f t="shared" si="2"/>
        <v>1</v>
      </c>
      <c r="AD35" s="46">
        <v>42449.340277777781</v>
      </c>
      <c r="AE35" s="46">
        <v>42449.375</v>
      </c>
      <c r="AF35" s="46">
        <v>42449.375</v>
      </c>
      <c r="AG35" s="109">
        <f t="shared" si="3"/>
        <v>3.4722222218988463E-2</v>
      </c>
      <c r="AH35" s="45"/>
      <c r="AI35" s="45" t="s">
        <v>218</v>
      </c>
      <c r="AJ35" s="45"/>
    </row>
    <row r="36" spans="1:36" s="18" customFormat="1" ht="42.75" customHeight="1" x14ac:dyDescent="0.2">
      <c r="A36" s="30">
        <v>26</v>
      </c>
      <c r="B36" s="11" t="s">
        <v>41</v>
      </c>
      <c r="C36" s="11" t="s">
        <v>234</v>
      </c>
      <c r="D36" s="11" t="s">
        <v>46</v>
      </c>
      <c r="E36" s="11">
        <v>0.22</v>
      </c>
      <c r="F36" s="33" t="s">
        <v>477</v>
      </c>
      <c r="G36" s="11">
        <v>1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1</v>
      </c>
      <c r="O36" s="11">
        <v>0</v>
      </c>
      <c r="P36" s="11">
        <v>0</v>
      </c>
      <c r="Q36" s="21">
        <f t="shared" si="0"/>
        <v>1</v>
      </c>
      <c r="R36" s="11">
        <v>0</v>
      </c>
      <c r="S36" s="11">
        <v>0</v>
      </c>
      <c r="T36" s="11">
        <v>0</v>
      </c>
      <c r="U36" s="11">
        <v>0</v>
      </c>
      <c r="V36" s="11">
        <v>1</v>
      </c>
      <c r="W36" s="11">
        <v>1</v>
      </c>
      <c r="X36" s="11">
        <v>0</v>
      </c>
      <c r="Y36" s="11">
        <v>0</v>
      </c>
      <c r="Z36" s="21">
        <f t="shared" si="1"/>
        <v>1</v>
      </c>
      <c r="AA36" s="11">
        <v>0</v>
      </c>
      <c r="AB36" s="11">
        <v>0</v>
      </c>
      <c r="AC36" s="21">
        <f t="shared" si="2"/>
        <v>1</v>
      </c>
      <c r="AD36" s="103">
        <v>42451.445833333331</v>
      </c>
      <c r="AE36" s="103">
        <v>42451.46875</v>
      </c>
      <c r="AF36" s="103">
        <v>42451.46875</v>
      </c>
      <c r="AG36" s="109">
        <f t="shared" si="3"/>
        <v>2.2916666668606922E-2</v>
      </c>
      <c r="AH36" s="11"/>
      <c r="AI36" s="11" t="s">
        <v>235</v>
      </c>
      <c r="AJ36" s="11"/>
    </row>
    <row r="37" spans="1:36" s="38" customFormat="1" ht="33.75" customHeight="1" x14ac:dyDescent="0.2">
      <c r="A37" s="30">
        <v>27</v>
      </c>
      <c r="B37" s="25" t="s">
        <v>41</v>
      </c>
      <c r="C37" s="25" t="s">
        <v>240</v>
      </c>
      <c r="D37" s="25" t="s">
        <v>46</v>
      </c>
      <c r="E37" s="25">
        <v>0.22</v>
      </c>
      <c r="F37" s="45" t="s">
        <v>241</v>
      </c>
      <c r="G37" s="25">
        <v>1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1</v>
      </c>
      <c r="O37" s="25">
        <v>0</v>
      </c>
      <c r="P37" s="25">
        <v>0</v>
      </c>
      <c r="Q37" s="21">
        <f t="shared" si="0"/>
        <v>1</v>
      </c>
      <c r="R37" s="25">
        <v>0</v>
      </c>
      <c r="S37" s="25">
        <v>0</v>
      </c>
      <c r="T37" s="25">
        <v>0</v>
      </c>
      <c r="U37" s="25">
        <v>0</v>
      </c>
      <c r="V37" s="25">
        <v>1</v>
      </c>
      <c r="W37" s="25">
        <v>1</v>
      </c>
      <c r="X37" s="25">
        <v>0</v>
      </c>
      <c r="Y37" s="25">
        <v>0</v>
      </c>
      <c r="Z37" s="21">
        <f t="shared" si="1"/>
        <v>1</v>
      </c>
      <c r="AA37" s="25">
        <v>0</v>
      </c>
      <c r="AB37" s="25">
        <v>0</v>
      </c>
      <c r="AC37" s="21">
        <f t="shared" si="2"/>
        <v>1</v>
      </c>
      <c r="AD37" s="51">
        <v>42453.715277777781</v>
      </c>
      <c r="AE37" s="51">
        <v>42453.739583333336</v>
      </c>
      <c r="AF37" s="51">
        <v>42453.739583333336</v>
      </c>
      <c r="AG37" s="109">
        <f t="shared" si="3"/>
        <v>2.4305555554747116E-2</v>
      </c>
      <c r="AH37" s="25"/>
      <c r="AI37" s="25" t="s">
        <v>242</v>
      </c>
      <c r="AJ37" s="25"/>
    </row>
    <row r="38" spans="1:36" s="18" customFormat="1" ht="48" customHeight="1" x14ac:dyDescent="0.2">
      <c r="A38" s="11">
        <v>28</v>
      </c>
      <c r="B38" s="11" t="s">
        <v>41</v>
      </c>
      <c r="C38" s="11" t="s">
        <v>246</v>
      </c>
      <c r="D38" s="11" t="s">
        <v>46</v>
      </c>
      <c r="E38" s="11">
        <v>0.22</v>
      </c>
      <c r="F38" s="74" t="s">
        <v>478</v>
      </c>
      <c r="G38" s="74">
        <v>1</v>
      </c>
      <c r="H38" s="1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1</v>
      </c>
      <c r="O38" s="21">
        <v>0</v>
      </c>
      <c r="P38" s="21">
        <v>0</v>
      </c>
      <c r="Q38" s="21">
        <f t="shared" si="0"/>
        <v>1</v>
      </c>
      <c r="R38" s="21">
        <v>0</v>
      </c>
      <c r="S38" s="21">
        <v>0</v>
      </c>
      <c r="T38" s="21">
        <v>0</v>
      </c>
      <c r="U38" s="21">
        <v>0</v>
      </c>
      <c r="V38" s="21">
        <v>1</v>
      </c>
      <c r="W38" s="21">
        <v>1</v>
      </c>
      <c r="X38" s="21">
        <v>0</v>
      </c>
      <c r="Y38" s="21">
        <v>0</v>
      </c>
      <c r="Z38" s="21">
        <f t="shared" si="1"/>
        <v>1</v>
      </c>
      <c r="AA38" s="21">
        <v>0</v>
      </c>
      <c r="AB38" s="21">
        <v>0</v>
      </c>
      <c r="AC38" s="21">
        <f t="shared" si="2"/>
        <v>1</v>
      </c>
      <c r="AD38" s="22">
        <v>42454.729166666664</v>
      </c>
      <c r="AE38" s="22">
        <v>42454.756944444445</v>
      </c>
      <c r="AF38" s="22">
        <v>42454.756944444445</v>
      </c>
      <c r="AG38" s="109">
        <f t="shared" si="3"/>
        <v>2.7777777781011537E-2</v>
      </c>
      <c r="AH38" s="11"/>
      <c r="AI38" s="11" t="s">
        <v>247</v>
      </c>
      <c r="AJ38" s="75"/>
    </row>
    <row r="39" spans="1:36" s="38" customFormat="1" ht="25.5" x14ac:dyDescent="0.2">
      <c r="A39" s="30">
        <v>29</v>
      </c>
      <c r="B39" s="25" t="s">
        <v>41</v>
      </c>
      <c r="C39" s="25" t="s">
        <v>331</v>
      </c>
      <c r="D39" s="25" t="s">
        <v>46</v>
      </c>
      <c r="E39" s="25">
        <v>0.22</v>
      </c>
      <c r="F39" s="45" t="s">
        <v>479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1</v>
      </c>
      <c r="O39" s="25">
        <v>0</v>
      </c>
      <c r="P39" s="25">
        <v>0</v>
      </c>
      <c r="Q39" s="21">
        <f t="shared" si="0"/>
        <v>1</v>
      </c>
      <c r="R39" s="25">
        <v>0</v>
      </c>
      <c r="S39" s="25">
        <v>0</v>
      </c>
      <c r="T39" s="25">
        <v>0</v>
      </c>
      <c r="U39" s="25">
        <v>0</v>
      </c>
      <c r="V39" s="25">
        <v>1</v>
      </c>
      <c r="W39" s="25">
        <v>1</v>
      </c>
      <c r="X39" s="25">
        <v>0</v>
      </c>
      <c r="Y39" s="25">
        <v>0</v>
      </c>
      <c r="Z39" s="21">
        <f t="shared" si="1"/>
        <v>1</v>
      </c>
      <c r="AA39" s="25">
        <v>0</v>
      </c>
      <c r="AB39" s="25">
        <v>0</v>
      </c>
      <c r="AC39" s="21">
        <f t="shared" si="2"/>
        <v>1</v>
      </c>
      <c r="AD39" s="51">
        <v>42474.375</v>
      </c>
      <c r="AE39" s="51">
        <v>42474.416666666664</v>
      </c>
      <c r="AF39" s="51">
        <v>42474.416666666664</v>
      </c>
      <c r="AG39" s="109">
        <f t="shared" si="3"/>
        <v>4.1666666664241347E-2</v>
      </c>
      <c r="AH39" s="25"/>
      <c r="AI39" s="25" t="s">
        <v>332</v>
      </c>
      <c r="AJ39" s="25"/>
    </row>
    <row r="40" spans="1:36" s="56" customFormat="1" ht="150.75" customHeight="1" x14ac:dyDescent="0.2">
      <c r="A40" s="30">
        <v>30</v>
      </c>
      <c r="B40" s="33" t="s">
        <v>41</v>
      </c>
      <c r="C40" s="33" t="s">
        <v>342</v>
      </c>
      <c r="D40" s="33" t="s">
        <v>46</v>
      </c>
      <c r="E40" s="33">
        <v>6</v>
      </c>
      <c r="F40" s="148" t="s">
        <v>343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1</v>
      </c>
      <c r="O40" s="33">
        <v>1</v>
      </c>
      <c r="P40" s="33">
        <v>0</v>
      </c>
      <c r="Q40" s="21">
        <f t="shared" si="0"/>
        <v>2</v>
      </c>
      <c r="R40" s="33">
        <v>0</v>
      </c>
      <c r="S40" s="33">
        <v>1</v>
      </c>
      <c r="T40" s="33">
        <v>0</v>
      </c>
      <c r="U40" s="33">
        <v>3</v>
      </c>
      <c r="V40" s="33">
        <v>1300</v>
      </c>
      <c r="W40" s="33">
        <v>1304</v>
      </c>
      <c r="X40" s="33">
        <v>0</v>
      </c>
      <c r="Y40" s="33">
        <v>0</v>
      </c>
      <c r="Z40" s="21">
        <f t="shared" si="1"/>
        <v>1304</v>
      </c>
      <c r="AA40" s="33">
        <v>0</v>
      </c>
      <c r="AB40" s="33">
        <v>0</v>
      </c>
      <c r="AC40" s="21">
        <f t="shared" si="2"/>
        <v>1304</v>
      </c>
      <c r="AD40" s="34">
        <v>42475.4375</v>
      </c>
      <c r="AE40" s="34">
        <v>42475.743055555555</v>
      </c>
      <c r="AF40" s="34">
        <v>42475.767361111109</v>
      </c>
      <c r="AG40" s="109">
        <f t="shared" si="3"/>
        <v>0.32986111110949423</v>
      </c>
      <c r="AH40" s="33"/>
      <c r="AI40" s="33" t="s">
        <v>585</v>
      </c>
      <c r="AJ40" s="33"/>
    </row>
    <row r="41" spans="1:36" s="56" customFormat="1" ht="56.25" customHeight="1" x14ac:dyDescent="0.2">
      <c r="A41" s="11">
        <v>31</v>
      </c>
      <c r="B41" s="33" t="s">
        <v>41</v>
      </c>
      <c r="C41" s="33" t="s">
        <v>344</v>
      </c>
      <c r="D41" s="33" t="s">
        <v>46</v>
      </c>
      <c r="E41" s="33">
        <v>0.4</v>
      </c>
      <c r="F41" s="33" t="s">
        <v>345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1</v>
      </c>
      <c r="O41" s="33">
        <v>0</v>
      </c>
      <c r="P41" s="33">
        <v>0</v>
      </c>
      <c r="Q41" s="21">
        <f t="shared" si="0"/>
        <v>1</v>
      </c>
      <c r="R41" s="33">
        <v>0</v>
      </c>
      <c r="S41" s="33">
        <v>0</v>
      </c>
      <c r="T41" s="33">
        <v>0</v>
      </c>
      <c r="U41" s="33">
        <v>0</v>
      </c>
      <c r="V41" s="33">
        <v>1</v>
      </c>
      <c r="W41" s="33">
        <v>1</v>
      </c>
      <c r="X41" s="33">
        <v>0</v>
      </c>
      <c r="Y41" s="33">
        <v>0</v>
      </c>
      <c r="Z41" s="21">
        <f t="shared" si="1"/>
        <v>1</v>
      </c>
      <c r="AA41" s="33">
        <v>0</v>
      </c>
      <c r="AB41" s="33">
        <v>0</v>
      </c>
      <c r="AC41" s="21">
        <f t="shared" si="2"/>
        <v>1</v>
      </c>
      <c r="AD41" s="34">
        <v>42476.25</v>
      </c>
      <c r="AE41" s="34">
        <v>42477.041666666664</v>
      </c>
      <c r="AF41" s="34">
        <v>42477.041666666664</v>
      </c>
      <c r="AG41" s="109">
        <f t="shared" si="3"/>
        <v>0.79166666666424135</v>
      </c>
      <c r="AH41" s="33"/>
      <c r="AI41" s="33" t="s">
        <v>346</v>
      </c>
      <c r="AJ41" s="33"/>
    </row>
    <row r="42" spans="1:36" s="56" customFormat="1" ht="25.5" x14ac:dyDescent="0.2">
      <c r="A42" s="30">
        <v>32</v>
      </c>
      <c r="B42" s="33" t="s">
        <v>41</v>
      </c>
      <c r="C42" s="33" t="s">
        <v>347</v>
      </c>
      <c r="D42" s="33" t="s">
        <v>46</v>
      </c>
      <c r="E42" s="33">
        <v>0.22</v>
      </c>
      <c r="F42" s="33" t="s">
        <v>348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1</v>
      </c>
      <c r="O42" s="33">
        <v>0</v>
      </c>
      <c r="P42" s="33">
        <v>0</v>
      </c>
      <c r="Q42" s="21">
        <f t="shared" si="0"/>
        <v>1</v>
      </c>
      <c r="R42" s="33">
        <v>0</v>
      </c>
      <c r="S42" s="33">
        <v>0</v>
      </c>
      <c r="T42" s="33">
        <v>0</v>
      </c>
      <c r="U42" s="33">
        <v>0</v>
      </c>
      <c r="V42" s="33">
        <v>1</v>
      </c>
      <c r="W42" s="33">
        <v>1</v>
      </c>
      <c r="X42" s="33">
        <v>0</v>
      </c>
      <c r="Y42" s="33">
        <v>0</v>
      </c>
      <c r="Z42" s="21">
        <f t="shared" si="1"/>
        <v>1</v>
      </c>
      <c r="AA42" s="33">
        <v>0</v>
      </c>
      <c r="AB42" s="33">
        <v>0</v>
      </c>
      <c r="AC42" s="21">
        <f t="shared" si="2"/>
        <v>1</v>
      </c>
      <c r="AD42" s="34">
        <v>42477.416666666664</v>
      </c>
      <c r="AE42" s="34">
        <v>42477.444444444445</v>
      </c>
      <c r="AF42" s="34">
        <v>42477.444444444445</v>
      </c>
      <c r="AG42" s="109">
        <f t="shared" si="3"/>
        <v>2.7777777781011537E-2</v>
      </c>
      <c r="AH42" s="33"/>
      <c r="AI42" s="33" t="s">
        <v>349</v>
      </c>
      <c r="AJ42" s="33"/>
    </row>
    <row r="43" spans="1:36" s="38" customFormat="1" ht="32.25" customHeight="1" x14ac:dyDescent="0.2">
      <c r="A43" s="30">
        <v>33</v>
      </c>
      <c r="B43" s="39" t="s">
        <v>41</v>
      </c>
      <c r="C43" s="36" t="s">
        <v>354</v>
      </c>
      <c r="D43" s="27" t="s">
        <v>46</v>
      </c>
      <c r="E43" s="27">
        <v>0.22</v>
      </c>
      <c r="F43" s="40" t="s">
        <v>355</v>
      </c>
      <c r="G43" s="25">
        <v>0</v>
      </c>
      <c r="H43" s="50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1</v>
      </c>
      <c r="O43" s="25">
        <v>0</v>
      </c>
      <c r="P43" s="25">
        <v>0</v>
      </c>
      <c r="Q43" s="21">
        <f t="shared" ref="Q43:Q74" si="4">SUM(J43:P43)</f>
        <v>1</v>
      </c>
      <c r="R43" s="25">
        <v>0</v>
      </c>
      <c r="S43" s="25">
        <v>0</v>
      </c>
      <c r="T43" s="25">
        <v>0</v>
      </c>
      <c r="U43" s="25">
        <v>0</v>
      </c>
      <c r="V43" s="27">
        <v>1</v>
      </c>
      <c r="W43" s="40">
        <v>1</v>
      </c>
      <c r="X43" s="25">
        <v>0</v>
      </c>
      <c r="Y43" s="25">
        <v>0</v>
      </c>
      <c r="Z43" s="21">
        <f t="shared" ref="Z43:Z74" si="5">SUM(R43:V43)</f>
        <v>1</v>
      </c>
      <c r="AA43" s="25">
        <v>0</v>
      </c>
      <c r="AB43" s="25">
        <v>0</v>
      </c>
      <c r="AC43" s="21">
        <f t="shared" ref="AC43:AC74" si="6">SUM(Z43:AB43)</f>
        <v>1</v>
      </c>
      <c r="AD43" s="104">
        <v>42479.569444444445</v>
      </c>
      <c r="AE43" s="43">
        <v>42479.600694444445</v>
      </c>
      <c r="AF43" s="43">
        <v>42479.600694444445</v>
      </c>
      <c r="AG43" s="109">
        <f t="shared" si="3"/>
        <v>3.125E-2</v>
      </c>
      <c r="AH43" s="25"/>
      <c r="AI43" s="105" t="s">
        <v>356</v>
      </c>
      <c r="AJ43" s="105"/>
    </row>
    <row r="44" spans="1:36" s="56" customFormat="1" ht="58.5" customHeight="1" x14ac:dyDescent="0.2">
      <c r="A44" s="11">
        <v>34</v>
      </c>
      <c r="B44" s="33" t="s">
        <v>41</v>
      </c>
      <c r="C44" s="33" t="s">
        <v>609</v>
      </c>
      <c r="D44" s="33" t="s">
        <v>46</v>
      </c>
      <c r="E44" s="33">
        <v>0.22</v>
      </c>
      <c r="F44" s="33" t="s">
        <v>610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1</v>
      </c>
      <c r="O44" s="33">
        <v>0</v>
      </c>
      <c r="P44" s="33">
        <v>0</v>
      </c>
      <c r="Q44" s="21">
        <f t="shared" si="4"/>
        <v>1</v>
      </c>
      <c r="R44" s="33">
        <v>0</v>
      </c>
      <c r="S44" s="33">
        <v>0</v>
      </c>
      <c r="T44" s="33">
        <v>0</v>
      </c>
      <c r="U44" s="33">
        <v>0</v>
      </c>
      <c r="V44" s="33">
        <v>1</v>
      </c>
      <c r="W44" s="33">
        <v>1</v>
      </c>
      <c r="X44" s="33">
        <v>0</v>
      </c>
      <c r="Y44" s="33">
        <v>0</v>
      </c>
      <c r="Z44" s="21">
        <f t="shared" si="5"/>
        <v>1</v>
      </c>
      <c r="AA44" s="33">
        <v>0</v>
      </c>
      <c r="AB44" s="33">
        <v>0</v>
      </c>
      <c r="AC44" s="21">
        <f t="shared" si="6"/>
        <v>1</v>
      </c>
      <c r="AD44" s="34">
        <v>42480.791666666664</v>
      </c>
      <c r="AE44" s="34">
        <v>42480.826388888891</v>
      </c>
      <c r="AF44" s="34">
        <v>42480.826388888891</v>
      </c>
      <c r="AG44" s="109">
        <f t="shared" si="3"/>
        <v>3.4722222226264421E-2</v>
      </c>
      <c r="AH44" s="33"/>
      <c r="AI44" s="33" t="s">
        <v>611</v>
      </c>
      <c r="AJ44" s="33"/>
    </row>
    <row r="45" spans="1:36" s="47" customFormat="1" ht="60" customHeight="1" x14ac:dyDescent="0.2">
      <c r="A45" s="30">
        <v>35</v>
      </c>
      <c r="B45" s="45" t="s">
        <v>41</v>
      </c>
      <c r="C45" s="45" t="s">
        <v>342</v>
      </c>
      <c r="D45" s="45" t="s">
        <v>46</v>
      </c>
      <c r="E45" s="45">
        <v>6</v>
      </c>
      <c r="F45" s="45" t="s">
        <v>429</v>
      </c>
      <c r="G45" s="45">
        <v>1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1</v>
      </c>
      <c r="P45" s="45">
        <v>0</v>
      </c>
      <c r="Q45" s="21">
        <f t="shared" si="4"/>
        <v>1</v>
      </c>
      <c r="R45" s="45">
        <v>0</v>
      </c>
      <c r="S45" s="45">
        <v>1</v>
      </c>
      <c r="T45" s="45">
        <v>0</v>
      </c>
      <c r="U45" s="45">
        <v>3</v>
      </c>
      <c r="V45" s="45">
        <v>1300</v>
      </c>
      <c r="W45" s="45">
        <v>1304</v>
      </c>
      <c r="X45" s="45">
        <v>0</v>
      </c>
      <c r="Y45" s="45">
        <v>0</v>
      </c>
      <c r="Z45" s="21">
        <f t="shared" si="5"/>
        <v>1304</v>
      </c>
      <c r="AA45" s="45">
        <v>0</v>
      </c>
      <c r="AB45" s="45">
        <v>0</v>
      </c>
      <c r="AC45" s="21">
        <f t="shared" si="6"/>
        <v>1304</v>
      </c>
      <c r="AD45" s="46">
        <v>42484.475694444445</v>
      </c>
      <c r="AE45" s="46">
        <v>42484.604166666664</v>
      </c>
      <c r="AF45" s="46">
        <v>42484.604166666664</v>
      </c>
      <c r="AG45" s="109">
        <f t="shared" si="3"/>
        <v>0.12847222221898846</v>
      </c>
      <c r="AH45" s="45"/>
      <c r="AI45" s="45" t="s">
        <v>586</v>
      </c>
      <c r="AJ45" s="45"/>
    </row>
    <row r="46" spans="1:36" s="38" customFormat="1" ht="25.5" x14ac:dyDescent="0.2">
      <c r="A46" s="30">
        <v>36</v>
      </c>
      <c r="B46" s="25" t="s">
        <v>41</v>
      </c>
      <c r="C46" s="25" t="s">
        <v>463</v>
      </c>
      <c r="D46" s="25" t="s">
        <v>46</v>
      </c>
      <c r="E46" s="25">
        <v>0.22</v>
      </c>
      <c r="F46" s="45" t="s">
        <v>464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1</v>
      </c>
      <c r="O46" s="25">
        <v>0</v>
      </c>
      <c r="P46" s="25">
        <v>0</v>
      </c>
      <c r="Q46" s="21">
        <f t="shared" si="4"/>
        <v>1</v>
      </c>
      <c r="R46" s="25">
        <v>0</v>
      </c>
      <c r="S46" s="25">
        <v>0</v>
      </c>
      <c r="T46" s="25">
        <v>0</v>
      </c>
      <c r="U46" s="25">
        <v>0</v>
      </c>
      <c r="V46" s="25">
        <v>1</v>
      </c>
      <c r="W46" s="25">
        <v>1</v>
      </c>
      <c r="X46" s="25">
        <v>0</v>
      </c>
      <c r="Y46" s="25">
        <v>0</v>
      </c>
      <c r="Z46" s="21">
        <f t="shared" si="5"/>
        <v>1</v>
      </c>
      <c r="AA46" s="25">
        <v>0</v>
      </c>
      <c r="AB46" s="25">
        <v>0</v>
      </c>
      <c r="AC46" s="21">
        <f t="shared" si="6"/>
        <v>1</v>
      </c>
      <c r="AD46" s="51">
        <v>42486.604166666664</v>
      </c>
      <c r="AE46" s="51">
        <v>42486.666666666664</v>
      </c>
      <c r="AF46" s="51">
        <v>42486.666666666664</v>
      </c>
      <c r="AG46" s="109">
        <f t="shared" si="3"/>
        <v>6.25E-2</v>
      </c>
      <c r="AH46" s="25"/>
      <c r="AI46" s="25" t="s">
        <v>465</v>
      </c>
      <c r="AJ46" s="25"/>
    </row>
    <row r="47" spans="1:36" s="26" customFormat="1" ht="99.75" customHeight="1" x14ac:dyDescent="0.2">
      <c r="A47" s="11">
        <v>37</v>
      </c>
      <c r="B47" s="45" t="s">
        <v>41</v>
      </c>
      <c r="C47" s="45" t="s">
        <v>480</v>
      </c>
      <c r="D47" s="45" t="s">
        <v>54</v>
      </c>
      <c r="E47" s="45">
        <v>6</v>
      </c>
      <c r="F47" s="45" t="s">
        <v>481</v>
      </c>
      <c r="G47" s="45">
        <v>1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1</v>
      </c>
      <c r="O47" s="45">
        <v>0</v>
      </c>
      <c r="P47" s="45">
        <v>0</v>
      </c>
      <c r="Q47" s="21">
        <f t="shared" si="4"/>
        <v>1</v>
      </c>
      <c r="R47" s="45">
        <v>0</v>
      </c>
      <c r="S47" s="45">
        <v>0</v>
      </c>
      <c r="T47" s="45">
        <v>0</v>
      </c>
      <c r="U47" s="45">
        <v>0</v>
      </c>
      <c r="V47" s="45">
        <v>58</v>
      </c>
      <c r="W47" s="45">
        <v>58</v>
      </c>
      <c r="X47" s="45">
        <v>0</v>
      </c>
      <c r="Y47" s="45">
        <v>0</v>
      </c>
      <c r="Z47" s="21">
        <f t="shared" si="5"/>
        <v>58</v>
      </c>
      <c r="AA47" s="45">
        <v>0</v>
      </c>
      <c r="AB47" s="45">
        <v>0</v>
      </c>
      <c r="AC47" s="21">
        <f t="shared" si="6"/>
        <v>58</v>
      </c>
      <c r="AD47" s="46">
        <v>42488.631944444445</v>
      </c>
      <c r="AE47" s="46">
        <v>42488.875</v>
      </c>
      <c r="AF47" s="46">
        <v>42488.875</v>
      </c>
      <c r="AG47" s="109">
        <f t="shared" si="3"/>
        <v>0.24305555555474712</v>
      </c>
      <c r="AH47" s="45"/>
      <c r="AI47" s="25" t="s">
        <v>482</v>
      </c>
      <c r="AJ47" s="25"/>
    </row>
    <row r="48" spans="1:36" s="38" customFormat="1" ht="38.25" x14ac:dyDescent="0.2">
      <c r="A48" s="30">
        <v>38</v>
      </c>
      <c r="B48" s="25" t="s">
        <v>41</v>
      </c>
      <c r="C48" s="25" t="s">
        <v>483</v>
      </c>
      <c r="D48" s="25" t="s">
        <v>46</v>
      </c>
      <c r="E48" s="25">
        <v>0.22</v>
      </c>
      <c r="F48" s="45" t="s">
        <v>612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1</v>
      </c>
      <c r="O48" s="25">
        <v>0</v>
      </c>
      <c r="P48" s="25">
        <v>0</v>
      </c>
      <c r="Q48" s="21">
        <f t="shared" si="4"/>
        <v>1</v>
      </c>
      <c r="R48" s="25">
        <v>0</v>
      </c>
      <c r="S48" s="25">
        <v>0</v>
      </c>
      <c r="T48" s="25">
        <v>0</v>
      </c>
      <c r="U48" s="25">
        <v>0</v>
      </c>
      <c r="V48" s="25">
        <v>1</v>
      </c>
      <c r="W48" s="25">
        <v>1</v>
      </c>
      <c r="X48" s="25">
        <v>0</v>
      </c>
      <c r="Y48" s="25">
        <v>0</v>
      </c>
      <c r="Z48" s="21">
        <f t="shared" si="5"/>
        <v>1</v>
      </c>
      <c r="AA48" s="25">
        <v>0</v>
      </c>
      <c r="AB48" s="25">
        <v>0</v>
      </c>
      <c r="AC48" s="21">
        <f t="shared" si="6"/>
        <v>1</v>
      </c>
      <c r="AD48" s="51">
        <v>42488.895833333336</v>
      </c>
      <c r="AE48" s="51">
        <v>42488.916666666664</v>
      </c>
      <c r="AF48" s="51">
        <v>42488.916666666664</v>
      </c>
      <c r="AG48" s="109">
        <f t="shared" si="3"/>
        <v>2.0833333328482695E-2</v>
      </c>
      <c r="AH48" s="25"/>
      <c r="AI48" s="25" t="s">
        <v>484</v>
      </c>
      <c r="AJ48" s="25"/>
    </row>
    <row r="49" spans="1:36" s="18" customFormat="1" ht="127.5" x14ac:dyDescent="0.2">
      <c r="A49" s="30">
        <v>39</v>
      </c>
      <c r="B49" s="11" t="s">
        <v>41</v>
      </c>
      <c r="C49" s="11" t="s">
        <v>588</v>
      </c>
      <c r="D49" s="11" t="s">
        <v>46</v>
      </c>
      <c r="E49" s="11">
        <v>6</v>
      </c>
      <c r="F49" s="11" t="s">
        <v>1106</v>
      </c>
      <c r="G49" s="11">
        <v>1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1</v>
      </c>
      <c r="P49" s="11">
        <v>0</v>
      </c>
      <c r="Q49" s="21">
        <f t="shared" si="4"/>
        <v>1</v>
      </c>
      <c r="R49" s="11">
        <v>0</v>
      </c>
      <c r="S49" s="11">
        <v>1</v>
      </c>
      <c r="T49" s="11">
        <v>0</v>
      </c>
      <c r="U49" s="11">
        <v>0</v>
      </c>
      <c r="V49" s="11">
        <v>159</v>
      </c>
      <c r="W49" s="11">
        <v>159</v>
      </c>
      <c r="X49" s="11">
        <v>1</v>
      </c>
      <c r="Y49" s="11">
        <v>0</v>
      </c>
      <c r="Z49" s="21">
        <f t="shared" si="5"/>
        <v>160</v>
      </c>
      <c r="AA49" s="11">
        <v>1</v>
      </c>
      <c r="AB49" s="11">
        <v>0</v>
      </c>
      <c r="AC49" s="21">
        <f t="shared" si="6"/>
        <v>161</v>
      </c>
      <c r="AD49" s="103">
        <v>42496.104166666664</v>
      </c>
      <c r="AE49" s="103">
        <v>42496.756944444445</v>
      </c>
      <c r="AF49" s="103">
        <v>42496.125</v>
      </c>
      <c r="AG49" s="109">
        <f t="shared" si="3"/>
        <v>2.0833333335758653E-2</v>
      </c>
      <c r="AH49" s="11"/>
      <c r="AI49" s="11" t="s">
        <v>587</v>
      </c>
      <c r="AJ49" s="11"/>
    </row>
    <row r="50" spans="1:36" s="16" customFormat="1" ht="39.75" customHeight="1" x14ac:dyDescent="0.2">
      <c r="A50" s="11">
        <v>40</v>
      </c>
      <c r="B50" s="11" t="s">
        <v>41</v>
      </c>
      <c r="C50" s="11" t="s">
        <v>493</v>
      </c>
      <c r="D50" s="11" t="s">
        <v>46</v>
      </c>
      <c r="E50" s="11">
        <v>0.4</v>
      </c>
      <c r="F50" s="11" t="s">
        <v>494</v>
      </c>
      <c r="G50" s="11">
        <v>1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1</v>
      </c>
      <c r="O50" s="11">
        <v>0</v>
      </c>
      <c r="P50" s="11">
        <v>0</v>
      </c>
      <c r="Q50" s="21">
        <f t="shared" si="4"/>
        <v>1</v>
      </c>
      <c r="R50" s="11">
        <v>0</v>
      </c>
      <c r="S50" s="11">
        <v>0</v>
      </c>
      <c r="T50" s="11">
        <v>0</v>
      </c>
      <c r="U50" s="11">
        <v>0</v>
      </c>
      <c r="V50" s="11">
        <v>11</v>
      </c>
      <c r="W50" s="11">
        <v>11</v>
      </c>
      <c r="X50" s="11">
        <v>0</v>
      </c>
      <c r="Y50" s="11">
        <v>0</v>
      </c>
      <c r="Z50" s="21">
        <f t="shared" si="5"/>
        <v>11</v>
      </c>
      <c r="AA50" s="11">
        <v>0</v>
      </c>
      <c r="AB50" s="11">
        <v>0</v>
      </c>
      <c r="AC50" s="21">
        <f t="shared" si="6"/>
        <v>11</v>
      </c>
      <c r="AD50" s="103">
        <v>42500.694444444445</v>
      </c>
      <c r="AE50" s="103">
        <v>42500.729166666664</v>
      </c>
      <c r="AF50" s="103">
        <v>42500.729166666664</v>
      </c>
      <c r="AG50" s="109">
        <f t="shared" si="3"/>
        <v>3.4722222218988463E-2</v>
      </c>
      <c r="AH50" s="12"/>
      <c r="AI50" s="11" t="s">
        <v>59</v>
      </c>
      <c r="AJ50" s="11"/>
    </row>
    <row r="51" spans="1:36" s="16" customFormat="1" ht="37.5" customHeight="1" x14ac:dyDescent="0.2">
      <c r="A51" s="30">
        <v>41</v>
      </c>
      <c r="B51" s="11" t="s">
        <v>41</v>
      </c>
      <c r="C51" s="11" t="s">
        <v>495</v>
      </c>
      <c r="D51" s="11" t="s">
        <v>46</v>
      </c>
      <c r="E51" s="11">
        <v>0.22</v>
      </c>
      <c r="F51" s="33" t="s">
        <v>496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1</v>
      </c>
      <c r="O51" s="11">
        <v>0</v>
      </c>
      <c r="P51" s="11">
        <v>0</v>
      </c>
      <c r="Q51" s="21">
        <f t="shared" si="4"/>
        <v>1</v>
      </c>
      <c r="R51" s="11">
        <v>0</v>
      </c>
      <c r="S51" s="11">
        <v>0</v>
      </c>
      <c r="T51" s="11">
        <v>0</v>
      </c>
      <c r="U51" s="11">
        <v>0</v>
      </c>
      <c r="V51" s="11">
        <v>1</v>
      </c>
      <c r="W51" s="11">
        <v>1</v>
      </c>
      <c r="X51" s="11">
        <v>0</v>
      </c>
      <c r="Y51" s="11">
        <v>0</v>
      </c>
      <c r="Z51" s="21">
        <f t="shared" si="5"/>
        <v>1</v>
      </c>
      <c r="AA51" s="11">
        <v>0</v>
      </c>
      <c r="AB51" s="11">
        <v>0</v>
      </c>
      <c r="AC51" s="21">
        <f t="shared" si="6"/>
        <v>1</v>
      </c>
      <c r="AD51" s="103">
        <v>42500.847222222219</v>
      </c>
      <c r="AE51" s="103">
        <v>42500.868055555555</v>
      </c>
      <c r="AF51" s="103">
        <v>42500.868055555555</v>
      </c>
      <c r="AG51" s="109">
        <f t="shared" si="3"/>
        <v>2.0833333335758653E-2</v>
      </c>
      <c r="AH51" s="11"/>
      <c r="AI51" s="11" t="s">
        <v>497</v>
      </c>
      <c r="AJ51" s="11"/>
    </row>
    <row r="52" spans="1:36" s="38" customFormat="1" ht="37.5" customHeight="1" x14ac:dyDescent="0.2">
      <c r="A52" s="30">
        <v>42</v>
      </c>
      <c r="B52" s="33" t="s">
        <v>41</v>
      </c>
      <c r="C52" s="33" t="s">
        <v>500</v>
      </c>
      <c r="D52" s="33" t="s">
        <v>46</v>
      </c>
      <c r="E52" s="33">
        <v>0.22</v>
      </c>
      <c r="F52" s="33" t="s">
        <v>1137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1</v>
      </c>
      <c r="O52" s="33">
        <v>0</v>
      </c>
      <c r="P52" s="33">
        <v>0</v>
      </c>
      <c r="Q52" s="21">
        <f t="shared" si="4"/>
        <v>1</v>
      </c>
      <c r="R52" s="33">
        <v>0</v>
      </c>
      <c r="S52" s="33">
        <v>0</v>
      </c>
      <c r="T52" s="33">
        <v>0</v>
      </c>
      <c r="U52" s="33">
        <v>0</v>
      </c>
      <c r="V52" s="33">
        <v>1</v>
      </c>
      <c r="W52" s="33">
        <v>1</v>
      </c>
      <c r="X52" s="33">
        <v>0</v>
      </c>
      <c r="Y52" s="33">
        <v>0</v>
      </c>
      <c r="Z52" s="21">
        <f t="shared" si="5"/>
        <v>1</v>
      </c>
      <c r="AA52" s="33">
        <v>0</v>
      </c>
      <c r="AB52" s="33">
        <v>0</v>
      </c>
      <c r="AC52" s="21">
        <f t="shared" si="6"/>
        <v>1</v>
      </c>
      <c r="AD52" s="34">
        <v>42501.708333333336</v>
      </c>
      <c r="AE52" s="34">
        <v>42501.736111111109</v>
      </c>
      <c r="AF52" s="34">
        <v>42501.736111111109</v>
      </c>
      <c r="AG52" s="109">
        <f t="shared" si="3"/>
        <v>2.7777777773735579E-2</v>
      </c>
      <c r="AH52" s="33"/>
      <c r="AI52" s="33" t="s">
        <v>501</v>
      </c>
      <c r="AJ52" s="33"/>
    </row>
    <row r="53" spans="1:36" s="18" customFormat="1" ht="111.75" customHeight="1" x14ac:dyDescent="0.2">
      <c r="A53" s="11">
        <v>43</v>
      </c>
      <c r="B53" s="33" t="s">
        <v>41</v>
      </c>
      <c r="C53" s="33" t="s">
        <v>510</v>
      </c>
      <c r="D53" s="33" t="s">
        <v>46</v>
      </c>
      <c r="E53" s="33">
        <v>0.4</v>
      </c>
      <c r="F53" s="33" t="s">
        <v>511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1</v>
      </c>
      <c r="O53" s="33">
        <v>0</v>
      </c>
      <c r="P53" s="33">
        <v>0</v>
      </c>
      <c r="Q53" s="21">
        <f t="shared" si="4"/>
        <v>1</v>
      </c>
      <c r="R53" s="33">
        <v>0</v>
      </c>
      <c r="S53" s="33">
        <v>0</v>
      </c>
      <c r="T53" s="33">
        <v>0</v>
      </c>
      <c r="U53" s="33">
        <v>0</v>
      </c>
      <c r="V53" s="33">
        <v>40</v>
      </c>
      <c r="W53" s="33">
        <v>40</v>
      </c>
      <c r="X53" s="33">
        <v>0</v>
      </c>
      <c r="Y53" s="33">
        <v>0</v>
      </c>
      <c r="Z53" s="21">
        <f t="shared" si="5"/>
        <v>40</v>
      </c>
      <c r="AA53" s="33">
        <v>0</v>
      </c>
      <c r="AB53" s="33">
        <v>0</v>
      </c>
      <c r="AC53" s="21">
        <f t="shared" si="6"/>
        <v>40</v>
      </c>
      <c r="AD53" s="34">
        <v>42502.625</v>
      </c>
      <c r="AE53" s="34">
        <v>42502.666666666664</v>
      </c>
      <c r="AF53" s="34">
        <v>42502.666666666664</v>
      </c>
      <c r="AG53" s="109">
        <f t="shared" si="3"/>
        <v>4.1666666664241347E-2</v>
      </c>
      <c r="AH53" s="33"/>
      <c r="AI53" s="33" t="s">
        <v>512</v>
      </c>
      <c r="AJ53" s="33"/>
    </row>
    <row r="54" spans="1:36" s="18" customFormat="1" ht="119.25" customHeight="1" x14ac:dyDescent="0.2">
      <c r="A54" s="30">
        <v>44</v>
      </c>
      <c r="B54" s="114" t="s">
        <v>41</v>
      </c>
      <c r="C54" s="33" t="s">
        <v>74</v>
      </c>
      <c r="D54" s="93" t="s">
        <v>46</v>
      </c>
      <c r="E54" s="33">
        <v>6</v>
      </c>
      <c r="F54" s="33" t="s">
        <v>513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1</v>
      </c>
      <c r="O54" s="33">
        <v>1</v>
      </c>
      <c r="P54" s="33">
        <v>0</v>
      </c>
      <c r="Q54" s="21">
        <f t="shared" si="4"/>
        <v>2</v>
      </c>
      <c r="R54" s="33">
        <v>0</v>
      </c>
      <c r="S54" s="33">
        <v>0</v>
      </c>
      <c r="T54" s="33">
        <v>0</v>
      </c>
      <c r="U54" s="33">
        <v>0</v>
      </c>
      <c r="V54" s="33">
        <v>187</v>
      </c>
      <c r="W54" s="33">
        <v>187</v>
      </c>
      <c r="X54" s="33">
        <v>1</v>
      </c>
      <c r="Y54" s="33">
        <v>0</v>
      </c>
      <c r="Z54" s="21">
        <f t="shared" si="5"/>
        <v>187</v>
      </c>
      <c r="AA54" s="33">
        <v>1</v>
      </c>
      <c r="AB54" s="33">
        <v>0</v>
      </c>
      <c r="AC54" s="21">
        <f t="shared" si="6"/>
        <v>188</v>
      </c>
      <c r="AD54" s="34">
        <v>42502.715277777781</v>
      </c>
      <c r="AE54" s="34">
        <v>42502.760416666664</v>
      </c>
      <c r="AF54" s="34">
        <v>42502.760416666664</v>
      </c>
      <c r="AG54" s="109">
        <f t="shared" si="3"/>
        <v>4.5138888883229811E-2</v>
      </c>
      <c r="AH54" s="33"/>
      <c r="AI54" s="33" t="s">
        <v>589</v>
      </c>
      <c r="AJ54" s="33"/>
    </row>
    <row r="55" spans="1:36" s="16" customFormat="1" ht="47.25" customHeight="1" x14ac:dyDescent="0.2">
      <c r="A55" s="30">
        <v>45</v>
      </c>
      <c r="B55" s="33" t="s">
        <v>41</v>
      </c>
      <c r="C55" s="33" t="s">
        <v>517</v>
      </c>
      <c r="D55" s="33" t="s">
        <v>46</v>
      </c>
      <c r="E55" s="33">
        <v>0.4</v>
      </c>
      <c r="F55" s="33" t="s">
        <v>518</v>
      </c>
      <c r="G55" s="11">
        <v>1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1</v>
      </c>
      <c r="O55" s="11">
        <v>0</v>
      </c>
      <c r="P55" s="11">
        <v>0</v>
      </c>
      <c r="Q55" s="21">
        <f t="shared" si="4"/>
        <v>1</v>
      </c>
      <c r="R55" s="11">
        <v>0</v>
      </c>
      <c r="S55" s="11">
        <v>0</v>
      </c>
      <c r="T55" s="11">
        <v>0</v>
      </c>
      <c r="U55" s="11">
        <v>0</v>
      </c>
      <c r="V55" s="11">
        <v>3</v>
      </c>
      <c r="W55" s="11">
        <v>3</v>
      </c>
      <c r="X55" s="11">
        <v>0</v>
      </c>
      <c r="Y55" s="11">
        <v>0</v>
      </c>
      <c r="Z55" s="21">
        <f t="shared" si="5"/>
        <v>3</v>
      </c>
      <c r="AA55" s="11">
        <v>0</v>
      </c>
      <c r="AB55" s="11">
        <v>0</v>
      </c>
      <c r="AC55" s="21">
        <f t="shared" si="6"/>
        <v>3</v>
      </c>
      <c r="AD55" s="34">
        <v>42506.708333333336</v>
      </c>
      <c r="AE55" s="34">
        <v>42506.75</v>
      </c>
      <c r="AF55" s="34">
        <v>42506.75</v>
      </c>
      <c r="AG55" s="109">
        <f t="shared" si="3"/>
        <v>4.1666666664241347E-2</v>
      </c>
      <c r="AH55" s="33"/>
      <c r="AI55" s="33" t="s">
        <v>519</v>
      </c>
      <c r="AJ55" s="33"/>
    </row>
    <row r="56" spans="1:36" s="18" customFormat="1" ht="39" customHeight="1" x14ac:dyDescent="0.2">
      <c r="A56" s="11">
        <v>46</v>
      </c>
      <c r="B56" s="11" t="s">
        <v>41</v>
      </c>
      <c r="C56" s="11" t="s">
        <v>520</v>
      </c>
      <c r="D56" s="11" t="s">
        <v>46</v>
      </c>
      <c r="E56" s="11">
        <v>0.22</v>
      </c>
      <c r="F56" s="33" t="s">
        <v>521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1</v>
      </c>
      <c r="O56" s="11">
        <v>0</v>
      </c>
      <c r="P56" s="11">
        <v>0</v>
      </c>
      <c r="Q56" s="21">
        <f t="shared" si="4"/>
        <v>1</v>
      </c>
      <c r="R56" s="11">
        <v>0</v>
      </c>
      <c r="S56" s="11">
        <v>0</v>
      </c>
      <c r="T56" s="11">
        <v>0</v>
      </c>
      <c r="U56" s="11">
        <v>0</v>
      </c>
      <c r="V56" s="11">
        <v>1</v>
      </c>
      <c r="W56" s="11">
        <v>1</v>
      </c>
      <c r="X56" s="11">
        <v>0</v>
      </c>
      <c r="Y56" s="11">
        <v>0</v>
      </c>
      <c r="Z56" s="21">
        <f t="shared" si="5"/>
        <v>1</v>
      </c>
      <c r="AA56" s="11">
        <v>0</v>
      </c>
      <c r="AB56" s="11">
        <v>0</v>
      </c>
      <c r="AC56" s="21">
        <f t="shared" si="6"/>
        <v>1</v>
      </c>
      <c r="AD56" s="103">
        <v>42507.930555555555</v>
      </c>
      <c r="AE56" s="103">
        <v>42507.958333333336</v>
      </c>
      <c r="AF56" s="103">
        <v>42507.958333333336</v>
      </c>
      <c r="AG56" s="109">
        <f t="shared" si="3"/>
        <v>2.7777777781011537E-2</v>
      </c>
      <c r="AH56" s="11"/>
      <c r="AI56" s="11" t="s">
        <v>522</v>
      </c>
      <c r="AJ56" s="11"/>
    </row>
    <row r="57" spans="1:36" s="26" customFormat="1" ht="51" x14ac:dyDescent="0.2">
      <c r="A57" s="30">
        <v>47</v>
      </c>
      <c r="B57" s="45" t="s">
        <v>41</v>
      </c>
      <c r="C57" s="45" t="s">
        <v>528</v>
      </c>
      <c r="D57" s="45" t="s">
        <v>46</v>
      </c>
      <c r="E57" s="45">
        <v>0.22</v>
      </c>
      <c r="F57" s="45" t="s">
        <v>1107</v>
      </c>
      <c r="G57" s="45">
        <v>0</v>
      </c>
      <c r="H57" s="45">
        <v>0</v>
      </c>
      <c r="I57" s="45">
        <v>0</v>
      </c>
      <c r="J57" s="45">
        <v>0</v>
      </c>
      <c r="K57" s="45">
        <v>0</v>
      </c>
      <c r="L57" s="45">
        <v>0</v>
      </c>
      <c r="M57" s="45">
        <v>0</v>
      </c>
      <c r="N57" s="45">
        <v>1</v>
      </c>
      <c r="O57" s="45">
        <v>0</v>
      </c>
      <c r="P57" s="45">
        <v>0</v>
      </c>
      <c r="Q57" s="21">
        <f t="shared" si="4"/>
        <v>1</v>
      </c>
      <c r="R57" s="45">
        <v>0</v>
      </c>
      <c r="S57" s="45">
        <v>0</v>
      </c>
      <c r="T57" s="45">
        <v>0</v>
      </c>
      <c r="U57" s="45">
        <v>0</v>
      </c>
      <c r="V57" s="45">
        <v>1</v>
      </c>
      <c r="W57" s="45">
        <v>1</v>
      </c>
      <c r="X57" s="45">
        <v>0</v>
      </c>
      <c r="Y57" s="45">
        <v>0</v>
      </c>
      <c r="Z57" s="21">
        <f t="shared" si="5"/>
        <v>1</v>
      </c>
      <c r="AA57" s="45">
        <v>0</v>
      </c>
      <c r="AB57" s="45">
        <v>0</v>
      </c>
      <c r="AC57" s="21">
        <f t="shared" si="6"/>
        <v>1</v>
      </c>
      <c r="AD57" s="115">
        <v>42508.6875</v>
      </c>
      <c r="AE57" s="115">
        <v>42508.729166666664</v>
      </c>
      <c r="AF57" s="115">
        <v>42508.729166666664</v>
      </c>
      <c r="AG57" s="109">
        <f t="shared" si="3"/>
        <v>4.1666666664241347E-2</v>
      </c>
      <c r="AH57" s="45"/>
      <c r="AI57" s="45" t="s">
        <v>529</v>
      </c>
      <c r="AJ57" s="45"/>
    </row>
    <row r="58" spans="1:36" s="26" customFormat="1" ht="38.25" x14ac:dyDescent="0.2">
      <c r="A58" s="30">
        <v>48</v>
      </c>
      <c r="B58" s="25" t="s">
        <v>41</v>
      </c>
      <c r="C58" s="25" t="s">
        <v>530</v>
      </c>
      <c r="D58" s="25" t="s">
        <v>46</v>
      </c>
      <c r="E58" s="25">
        <v>0.22</v>
      </c>
      <c r="F58" s="45" t="s">
        <v>531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1</v>
      </c>
      <c r="O58" s="25">
        <v>0</v>
      </c>
      <c r="P58" s="25">
        <v>0</v>
      </c>
      <c r="Q58" s="21">
        <f t="shared" si="4"/>
        <v>1</v>
      </c>
      <c r="R58" s="25">
        <v>0</v>
      </c>
      <c r="S58" s="25">
        <v>0</v>
      </c>
      <c r="T58" s="25">
        <v>0</v>
      </c>
      <c r="U58" s="25">
        <v>0</v>
      </c>
      <c r="V58" s="25">
        <v>1</v>
      </c>
      <c r="W58" s="25">
        <v>1</v>
      </c>
      <c r="X58" s="25">
        <v>0</v>
      </c>
      <c r="Y58" s="25">
        <v>0</v>
      </c>
      <c r="Z58" s="21">
        <f t="shared" si="5"/>
        <v>1</v>
      </c>
      <c r="AA58" s="25">
        <v>0</v>
      </c>
      <c r="AB58" s="25">
        <v>0</v>
      </c>
      <c r="AC58" s="21">
        <f t="shared" si="6"/>
        <v>1</v>
      </c>
      <c r="AD58" s="43">
        <v>42508.84375</v>
      </c>
      <c r="AE58" s="43">
        <v>42508.864583333336</v>
      </c>
      <c r="AF58" s="43">
        <v>42508.864583333336</v>
      </c>
      <c r="AG58" s="109">
        <f t="shared" si="3"/>
        <v>2.0833333335758653E-2</v>
      </c>
      <c r="AH58" s="25"/>
      <c r="AI58" s="25" t="s">
        <v>532</v>
      </c>
      <c r="AJ58" s="25"/>
    </row>
    <row r="59" spans="1:36" s="38" customFormat="1" ht="116.25" customHeight="1" x14ac:dyDescent="0.2">
      <c r="A59" s="11">
        <v>49</v>
      </c>
      <c r="B59" s="45" t="s">
        <v>41</v>
      </c>
      <c r="C59" s="45" t="s">
        <v>544</v>
      </c>
      <c r="D59" s="45" t="s">
        <v>46</v>
      </c>
      <c r="E59" s="45">
        <v>6</v>
      </c>
      <c r="F59" s="45" t="s">
        <v>545</v>
      </c>
      <c r="G59" s="45">
        <v>1</v>
      </c>
      <c r="H59" s="45">
        <v>0</v>
      </c>
      <c r="I59" s="45">
        <v>0</v>
      </c>
      <c r="J59" s="45">
        <v>0</v>
      </c>
      <c r="K59" s="45">
        <v>0</v>
      </c>
      <c r="L59" s="45">
        <v>0</v>
      </c>
      <c r="M59" s="45">
        <v>0</v>
      </c>
      <c r="N59" s="45">
        <v>0</v>
      </c>
      <c r="O59" s="45">
        <v>1</v>
      </c>
      <c r="P59" s="45">
        <v>0</v>
      </c>
      <c r="Q59" s="21">
        <f t="shared" si="4"/>
        <v>1</v>
      </c>
      <c r="R59" s="45">
        <v>0</v>
      </c>
      <c r="S59" s="45">
        <v>1</v>
      </c>
      <c r="T59" s="45">
        <v>0</v>
      </c>
      <c r="U59" s="45">
        <v>3</v>
      </c>
      <c r="V59" s="45">
        <v>1300</v>
      </c>
      <c r="W59" s="45">
        <v>1304</v>
      </c>
      <c r="X59" s="45">
        <v>0</v>
      </c>
      <c r="Y59" s="45">
        <v>0</v>
      </c>
      <c r="Z59" s="21">
        <f t="shared" si="5"/>
        <v>1304</v>
      </c>
      <c r="AA59" s="45">
        <v>0</v>
      </c>
      <c r="AB59" s="45">
        <v>0</v>
      </c>
      <c r="AC59" s="21">
        <f t="shared" si="6"/>
        <v>1304</v>
      </c>
      <c r="AD59" s="46">
        <v>42144.756944444445</v>
      </c>
      <c r="AE59" s="46">
        <v>42144.847222222219</v>
      </c>
      <c r="AF59" s="46">
        <v>42144.847222222219</v>
      </c>
      <c r="AG59" s="109">
        <f t="shared" si="3"/>
        <v>9.0277777773735579E-2</v>
      </c>
      <c r="AH59" s="45"/>
      <c r="AI59" s="45" t="s">
        <v>961</v>
      </c>
      <c r="AJ59" s="45"/>
    </row>
    <row r="60" spans="1:36" s="38" customFormat="1" ht="89.25" x14ac:dyDescent="0.2">
      <c r="A60" s="30">
        <v>50</v>
      </c>
      <c r="B60" s="25" t="s">
        <v>41</v>
      </c>
      <c r="C60" s="25" t="s">
        <v>546</v>
      </c>
      <c r="D60" s="25" t="s">
        <v>46</v>
      </c>
      <c r="E60" s="25">
        <v>0.4</v>
      </c>
      <c r="F60" s="25" t="s">
        <v>547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1">
        <f t="shared" si="4"/>
        <v>0</v>
      </c>
      <c r="R60" s="25">
        <v>0</v>
      </c>
      <c r="S60" s="25">
        <v>0</v>
      </c>
      <c r="T60" s="25">
        <v>0</v>
      </c>
      <c r="U60" s="25">
        <v>0</v>
      </c>
      <c r="V60" s="25">
        <v>76</v>
      </c>
      <c r="W60" s="25">
        <v>76</v>
      </c>
      <c r="X60" s="25">
        <v>0</v>
      </c>
      <c r="Y60" s="25">
        <v>0</v>
      </c>
      <c r="Z60" s="21">
        <f t="shared" si="5"/>
        <v>76</v>
      </c>
      <c r="AA60" s="25">
        <v>0</v>
      </c>
      <c r="AB60" s="25">
        <v>0</v>
      </c>
      <c r="AC60" s="21">
        <f t="shared" si="6"/>
        <v>76</v>
      </c>
      <c r="AD60" s="51">
        <v>42512.520833333336</v>
      </c>
      <c r="AE60" s="51">
        <v>42512.597222222219</v>
      </c>
      <c r="AF60" s="51">
        <v>42512.597222222219</v>
      </c>
      <c r="AG60" s="109">
        <f t="shared" si="3"/>
        <v>7.6388888883229811E-2</v>
      </c>
      <c r="AH60" s="27"/>
      <c r="AI60" s="25" t="s">
        <v>59</v>
      </c>
      <c r="AJ60" s="25"/>
    </row>
    <row r="61" spans="1:36" s="16" customFormat="1" ht="33" customHeight="1" x14ac:dyDescent="0.2">
      <c r="A61" s="30">
        <v>51</v>
      </c>
      <c r="B61" s="11" t="s">
        <v>41</v>
      </c>
      <c r="C61" s="11" t="s">
        <v>590</v>
      </c>
      <c r="D61" s="11" t="s">
        <v>46</v>
      </c>
      <c r="E61" s="11">
        <v>0.22</v>
      </c>
      <c r="F61" s="33" t="s">
        <v>591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1</v>
      </c>
      <c r="O61" s="11">
        <v>0</v>
      </c>
      <c r="P61" s="11">
        <v>0</v>
      </c>
      <c r="Q61" s="21">
        <f t="shared" si="4"/>
        <v>1</v>
      </c>
      <c r="R61" s="11">
        <v>0</v>
      </c>
      <c r="S61" s="11">
        <v>0</v>
      </c>
      <c r="T61" s="11">
        <v>0</v>
      </c>
      <c r="U61" s="11">
        <v>0</v>
      </c>
      <c r="V61" s="11">
        <v>1</v>
      </c>
      <c r="W61" s="11">
        <v>1</v>
      </c>
      <c r="X61" s="11">
        <v>0</v>
      </c>
      <c r="Y61" s="11">
        <v>0</v>
      </c>
      <c r="Z61" s="21">
        <f t="shared" si="5"/>
        <v>1</v>
      </c>
      <c r="AA61" s="11">
        <v>0</v>
      </c>
      <c r="AB61" s="11">
        <v>0</v>
      </c>
      <c r="AC61" s="21">
        <f t="shared" si="6"/>
        <v>1</v>
      </c>
      <c r="AD61" s="103">
        <v>42520.916666666664</v>
      </c>
      <c r="AE61" s="103">
        <v>42520.9375</v>
      </c>
      <c r="AF61" s="103">
        <v>42520.9375</v>
      </c>
      <c r="AG61" s="109">
        <f t="shared" si="3"/>
        <v>2.0833333335758653E-2</v>
      </c>
      <c r="AH61" s="11"/>
      <c r="AI61" s="11" t="s">
        <v>592</v>
      </c>
      <c r="AJ61" s="11"/>
    </row>
    <row r="62" spans="1:36" s="73" customFormat="1" ht="71.25" customHeight="1" x14ac:dyDescent="0.2">
      <c r="A62" s="11">
        <v>52</v>
      </c>
      <c r="B62" s="61" t="s">
        <v>41</v>
      </c>
      <c r="C62" s="45" t="s">
        <v>598</v>
      </c>
      <c r="D62" s="62" t="s">
        <v>46</v>
      </c>
      <c r="E62" s="45">
        <v>6</v>
      </c>
      <c r="F62" s="45" t="s">
        <v>599</v>
      </c>
      <c r="G62" s="45">
        <v>1</v>
      </c>
      <c r="H62" s="45">
        <v>0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  <c r="N62" s="45">
        <v>1</v>
      </c>
      <c r="O62" s="45">
        <v>0</v>
      </c>
      <c r="P62" s="45">
        <v>0</v>
      </c>
      <c r="Q62" s="21">
        <f t="shared" si="4"/>
        <v>1</v>
      </c>
      <c r="R62" s="45">
        <v>0</v>
      </c>
      <c r="S62" s="45">
        <v>0</v>
      </c>
      <c r="T62" s="45">
        <v>0</v>
      </c>
      <c r="U62" s="45">
        <v>0</v>
      </c>
      <c r="V62" s="45">
        <v>187</v>
      </c>
      <c r="W62" s="45">
        <v>186</v>
      </c>
      <c r="X62" s="45">
        <v>1</v>
      </c>
      <c r="Y62" s="45">
        <v>0</v>
      </c>
      <c r="Z62" s="21">
        <f t="shared" si="5"/>
        <v>187</v>
      </c>
      <c r="AA62" s="45">
        <v>1</v>
      </c>
      <c r="AB62" s="45">
        <v>0</v>
      </c>
      <c r="AC62" s="21">
        <f t="shared" si="6"/>
        <v>188</v>
      </c>
      <c r="AD62" s="46">
        <v>42523.645833333336</v>
      </c>
      <c r="AE62" s="46">
        <v>42523.708333333336</v>
      </c>
      <c r="AF62" s="46">
        <v>42523.708333333336</v>
      </c>
      <c r="AG62" s="109">
        <f t="shared" si="3"/>
        <v>6.25E-2</v>
      </c>
      <c r="AH62" s="45"/>
      <c r="AI62" s="45" t="s">
        <v>962</v>
      </c>
      <c r="AJ62" s="45"/>
    </row>
    <row r="63" spans="1:36" s="16" customFormat="1" ht="38.25" x14ac:dyDescent="0.2">
      <c r="A63" s="30">
        <v>53</v>
      </c>
      <c r="B63" s="11" t="s">
        <v>41</v>
      </c>
      <c r="C63" s="11" t="s">
        <v>606</v>
      </c>
      <c r="D63" s="11" t="s">
        <v>46</v>
      </c>
      <c r="E63" s="11">
        <v>0.22</v>
      </c>
      <c r="F63" s="33" t="s">
        <v>607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1</v>
      </c>
      <c r="O63" s="11">
        <v>0</v>
      </c>
      <c r="P63" s="11">
        <v>0</v>
      </c>
      <c r="Q63" s="21">
        <f t="shared" si="4"/>
        <v>1</v>
      </c>
      <c r="R63" s="11">
        <v>0</v>
      </c>
      <c r="S63" s="11">
        <v>0</v>
      </c>
      <c r="T63" s="11">
        <v>0</v>
      </c>
      <c r="U63" s="11">
        <v>0</v>
      </c>
      <c r="V63" s="11">
        <v>1</v>
      </c>
      <c r="W63" s="11">
        <v>1</v>
      </c>
      <c r="X63" s="11">
        <v>0</v>
      </c>
      <c r="Y63" s="11">
        <v>0</v>
      </c>
      <c r="Z63" s="21">
        <f t="shared" si="5"/>
        <v>1</v>
      </c>
      <c r="AA63" s="11">
        <v>0</v>
      </c>
      <c r="AB63" s="11">
        <v>0</v>
      </c>
      <c r="AC63" s="21">
        <f t="shared" si="6"/>
        <v>1</v>
      </c>
      <c r="AD63" s="103">
        <v>42525.541666666664</v>
      </c>
      <c r="AE63" s="103">
        <v>42525.569444444445</v>
      </c>
      <c r="AF63" s="103">
        <v>42525.569444444445</v>
      </c>
      <c r="AG63" s="109">
        <f t="shared" si="3"/>
        <v>2.7777777781011537E-2</v>
      </c>
      <c r="AH63" s="11"/>
      <c r="AI63" s="11" t="s">
        <v>608</v>
      </c>
      <c r="AJ63" s="11"/>
    </row>
    <row r="64" spans="1:36" s="26" customFormat="1" ht="34.5" customHeight="1" x14ac:dyDescent="0.2">
      <c r="A64" s="30">
        <v>54</v>
      </c>
      <c r="B64" s="25" t="s">
        <v>41</v>
      </c>
      <c r="C64" s="25" t="s">
        <v>622</v>
      </c>
      <c r="D64" s="25" t="s">
        <v>46</v>
      </c>
      <c r="E64" s="25">
        <v>0.22</v>
      </c>
      <c r="F64" s="45" t="s">
        <v>623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1</v>
      </c>
      <c r="O64" s="25">
        <v>0</v>
      </c>
      <c r="P64" s="25">
        <v>0</v>
      </c>
      <c r="Q64" s="21">
        <f t="shared" si="4"/>
        <v>1</v>
      </c>
      <c r="R64" s="25">
        <v>0</v>
      </c>
      <c r="S64" s="25">
        <v>0</v>
      </c>
      <c r="T64" s="25">
        <v>0</v>
      </c>
      <c r="U64" s="25">
        <v>0</v>
      </c>
      <c r="V64" s="25">
        <v>1</v>
      </c>
      <c r="W64" s="25">
        <v>1</v>
      </c>
      <c r="X64" s="25">
        <v>0</v>
      </c>
      <c r="Y64" s="25">
        <v>0</v>
      </c>
      <c r="Z64" s="21">
        <f t="shared" si="5"/>
        <v>1</v>
      </c>
      <c r="AA64" s="25">
        <v>0</v>
      </c>
      <c r="AB64" s="25">
        <v>0</v>
      </c>
      <c r="AC64" s="21">
        <f t="shared" si="6"/>
        <v>1</v>
      </c>
      <c r="AD64" s="51">
        <v>42528.677083333336</v>
      </c>
      <c r="AE64" s="51">
        <v>42528.697916666664</v>
      </c>
      <c r="AF64" s="51">
        <v>42528.697916666664</v>
      </c>
      <c r="AG64" s="109">
        <f t="shared" si="3"/>
        <v>2.0833333328482695E-2</v>
      </c>
      <c r="AH64" s="25"/>
      <c r="AI64" s="25" t="s">
        <v>624</v>
      </c>
      <c r="AJ64" s="25"/>
    </row>
    <row r="65" spans="1:36" s="26" customFormat="1" ht="96.75" customHeight="1" x14ac:dyDescent="0.2">
      <c r="A65" s="11">
        <v>55</v>
      </c>
      <c r="B65" s="25" t="s">
        <v>41</v>
      </c>
      <c r="C65" s="25" t="s">
        <v>638</v>
      </c>
      <c r="D65" s="25" t="s">
        <v>46</v>
      </c>
      <c r="E65" s="25">
        <v>0.22</v>
      </c>
      <c r="F65" s="45" t="s">
        <v>639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1</v>
      </c>
      <c r="O65" s="25">
        <v>0</v>
      </c>
      <c r="P65" s="25">
        <v>0</v>
      </c>
      <c r="Q65" s="21">
        <f t="shared" si="4"/>
        <v>1</v>
      </c>
      <c r="R65" s="25">
        <v>0</v>
      </c>
      <c r="S65" s="25">
        <v>0</v>
      </c>
      <c r="T65" s="25">
        <v>0</v>
      </c>
      <c r="U65" s="25">
        <v>0</v>
      </c>
      <c r="V65" s="25">
        <v>1</v>
      </c>
      <c r="W65" s="25">
        <v>1</v>
      </c>
      <c r="X65" s="25">
        <v>0</v>
      </c>
      <c r="Y65" s="25">
        <v>0</v>
      </c>
      <c r="Z65" s="21">
        <f t="shared" si="5"/>
        <v>1</v>
      </c>
      <c r="AA65" s="25">
        <v>0</v>
      </c>
      <c r="AB65" s="25">
        <v>0</v>
      </c>
      <c r="AC65" s="21">
        <f t="shared" si="6"/>
        <v>1</v>
      </c>
      <c r="AD65" s="51">
        <v>42530.895833333336</v>
      </c>
      <c r="AE65" s="51">
        <v>42530.923611111109</v>
      </c>
      <c r="AF65" s="51">
        <v>42530.923611111109</v>
      </c>
      <c r="AG65" s="109">
        <f t="shared" si="3"/>
        <v>2.7777777773735579E-2</v>
      </c>
      <c r="AH65" s="25"/>
      <c r="AI65" s="25" t="s">
        <v>640</v>
      </c>
      <c r="AJ65" s="25"/>
    </row>
    <row r="66" spans="1:36" s="26" customFormat="1" ht="87" customHeight="1" x14ac:dyDescent="0.2">
      <c r="A66" s="30">
        <v>56</v>
      </c>
      <c r="B66" s="61" t="s">
        <v>41</v>
      </c>
      <c r="C66" s="25" t="s">
        <v>654</v>
      </c>
      <c r="D66" s="62" t="s">
        <v>46</v>
      </c>
      <c r="E66" s="45">
        <v>6</v>
      </c>
      <c r="F66" s="45" t="s">
        <v>655</v>
      </c>
      <c r="G66" s="45">
        <v>1</v>
      </c>
      <c r="H66" s="45">
        <v>0</v>
      </c>
      <c r="I66" s="45">
        <v>0</v>
      </c>
      <c r="J66" s="45">
        <v>0</v>
      </c>
      <c r="K66" s="45">
        <v>0</v>
      </c>
      <c r="L66" s="45">
        <v>0</v>
      </c>
      <c r="M66" s="45">
        <v>0</v>
      </c>
      <c r="N66" s="45">
        <v>1</v>
      </c>
      <c r="O66" s="45">
        <v>1</v>
      </c>
      <c r="P66" s="45">
        <v>0</v>
      </c>
      <c r="Q66" s="21">
        <f t="shared" si="4"/>
        <v>2</v>
      </c>
      <c r="R66" s="45">
        <v>0</v>
      </c>
      <c r="S66" s="45">
        <v>0</v>
      </c>
      <c r="T66" s="45">
        <v>0</v>
      </c>
      <c r="U66" s="45">
        <v>0</v>
      </c>
      <c r="V66" s="45">
        <v>187</v>
      </c>
      <c r="W66" s="45">
        <v>187</v>
      </c>
      <c r="X66" s="45">
        <v>1</v>
      </c>
      <c r="Y66" s="45">
        <v>0</v>
      </c>
      <c r="Z66" s="21">
        <f t="shared" si="5"/>
        <v>187</v>
      </c>
      <c r="AA66" s="45">
        <v>1</v>
      </c>
      <c r="AB66" s="45">
        <v>0</v>
      </c>
      <c r="AC66" s="21">
        <f t="shared" si="6"/>
        <v>188</v>
      </c>
      <c r="AD66" s="46">
        <v>42536.763888888891</v>
      </c>
      <c r="AE66" s="46">
        <v>42536.829861111109</v>
      </c>
      <c r="AF66" s="46">
        <v>42536.829861111109</v>
      </c>
      <c r="AG66" s="109">
        <f t="shared" si="3"/>
        <v>6.5972222218988463E-2</v>
      </c>
      <c r="AH66" s="45"/>
      <c r="AI66" s="45" t="s">
        <v>963</v>
      </c>
      <c r="AJ66" s="45"/>
    </row>
    <row r="67" spans="1:36" s="47" customFormat="1" ht="25.5" x14ac:dyDescent="0.2">
      <c r="A67" s="30">
        <v>57</v>
      </c>
      <c r="B67" s="45" t="s">
        <v>41</v>
      </c>
      <c r="C67" s="45" t="s">
        <v>668</v>
      </c>
      <c r="D67" s="45" t="s">
        <v>46</v>
      </c>
      <c r="E67" s="45">
        <v>0.22</v>
      </c>
      <c r="F67" s="45" t="s">
        <v>669</v>
      </c>
      <c r="G67" s="45">
        <v>0</v>
      </c>
      <c r="H67" s="45">
        <v>0</v>
      </c>
      <c r="I67" s="45">
        <v>0</v>
      </c>
      <c r="J67" s="45">
        <v>0</v>
      </c>
      <c r="K67" s="45">
        <v>0</v>
      </c>
      <c r="L67" s="45">
        <v>0</v>
      </c>
      <c r="M67" s="45">
        <v>0</v>
      </c>
      <c r="N67" s="45">
        <v>1</v>
      </c>
      <c r="O67" s="45">
        <v>0</v>
      </c>
      <c r="P67" s="45">
        <v>0</v>
      </c>
      <c r="Q67" s="21">
        <f t="shared" si="4"/>
        <v>1</v>
      </c>
      <c r="R67" s="45">
        <v>0</v>
      </c>
      <c r="S67" s="45">
        <v>0</v>
      </c>
      <c r="T67" s="45">
        <v>0</v>
      </c>
      <c r="U67" s="45">
        <v>0</v>
      </c>
      <c r="V67" s="45">
        <v>1</v>
      </c>
      <c r="W67" s="45">
        <v>1</v>
      </c>
      <c r="X67" s="45">
        <v>0</v>
      </c>
      <c r="Y67" s="45">
        <v>0</v>
      </c>
      <c r="Z67" s="21">
        <f t="shared" si="5"/>
        <v>1</v>
      </c>
      <c r="AA67" s="45">
        <v>0</v>
      </c>
      <c r="AB67" s="45">
        <v>0</v>
      </c>
      <c r="AC67" s="21">
        <f t="shared" si="6"/>
        <v>1</v>
      </c>
      <c r="AD67" s="46">
        <v>42538.791666666664</v>
      </c>
      <c r="AE67" s="46">
        <v>42538.819444444445</v>
      </c>
      <c r="AF67" s="46">
        <v>42538.819444444445</v>
      </c>
      <c r="AG67" s="109">
        <f t="shared" si="3"/>
        <v>2.7777777781011537E-2</v>
      </c>
      <c r="AH67" s="45"/>
      <c r="AI67" s="45" t="s">
        <v>670</v>
      </c>
      <c r="AJ67" s="45"/>
    </row>
    <row r="68" spans="1:36" s="38" customFormat="1" ht="51" x14ac:dyDescent="0.2">
      <c r="A68" s="11">
        <v>58</v>
      </c>
      <c r="B68" s="116" t="s">
        <v>41</v>
      </c>
      <c r="C68" s="117" t="s">
        <v>673</v>
      </c>
      <c r="D68" s="118" t="s">
        <v>46</v>
      </c>
      <c r="E68" s="117">
        <v>6</v>
      </c>
      <c r="F68" s="117" t="s">
        <v>674</v>
      </c>
      <c r="G68" s="117">
        <v>1</v>
      </c>
      <c r="H68" s="117">
        <v>0</v>
      </c>
      <c r="I68" s="119">
        <v>0</v>
      </c>
      <c r="J68" s="119">
        <v>0</v>
      </c>
      <c r="K68" s="119">
        <v>0</v>
      </c>
      <c r="L68" s="119">
        <v>0</v>
      </c>
      <c r="M68" s="119">
        <v>0</v>
      </c>
      <c r="N68" s="119">
        <v>0</v>
      </c>
      <c r="O68" s="120">
        <v>1</v>
      </c>
      <c r="P68" s="120">
        <v>0</v>
      </c>
      <c r="Q68" s="21">
        <f t="shared" si="4"/>
        <v>1</v>
      </c>
      <c r="R68" s="117">
        <v>0</v>
      </c>
      <c r="S68" s="117">
        <v>1</v>
      </c>
      <c r="T68" s="117">
        <v>0</v>
      </c>
      <c r="U68" s="117">
        <v>3</v>
      </c>
      <c r="V68" s="117">
        <v>1300</v>
      </c>
      <c r="W68" s="117">
        <v>1304</v>
      </c>
      <c r="X68" s="117">
        <v>0</v>
      </c>
      <c r="Y68" s="117">
        <v>0</v>
      </c>
      <c r="Z68" s="21">
        <f t="shared" si="5"/>
        <v>1304</v>
      </c>
      <c r="AA68" s="117">
        <v>0</v>
      </c>
      <c r="AB68" s="117">
        <v>0</v>
      </c>
      <c r="AC68" s="21">
        <f t="shared" si="6"/>
        <v>1304</v>
      </c>
      <c r="AD68" s="121">
        <v>42542.5</v>
      </c>
      <c r="AE68" s="121">
        <v>42542.583333333336</v>
      </c>
      <c r="AF68" s="121">
        <v>42542.583333333336</v>
      </c>
      <c r="AG68" s="109">
        <f t="shared" si="3"/>
        <v>8.3333333335758653E-2</v>
      </c>
      <c r="AH68" s="117"/>
      <c r="AI68" s="117" t="s">
        <v>964</v>
      </c>
      <c r="AJ68" s="117"/>
    </row>
    <row r="69" spans="1:36" s="38" customFormat="1" ht="87.75" customHeight="1" x14ac:dyDescent="0.2">
      <c r="A69" s="30">
        <v>59</v>
      </c>
      <c r="B69" s="61" t="s">
        <v>41</v>
      </c>
      <c r="C69" s="25" t="s">
        <v>676</v>
      </c>
      <c r="D69" s="27" t="s">
        <v>46</v>
      </c>
      <c r="E69" s="25">
        <v>0.4</v>
      </c>
      <c r="F69" s="25" t="s">
        <v>677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1</v>
      </c>
      <c r="O69" s="25">
        <v>0</v>
      </c>
      <c r="P69" s="25">
        <v>0</v>
      </c>
      <c r="Q69" s="21">
        <f t="shared" si="4"/>
        <v>1</v>
      </c>
      <c r="R69" s="25">
        <v>0</v>
      </c>
      <c r="S69" s="25">
        <v>0</v>
      </c>
      <c r="T69" s="25">
        <v>0</v>
      </c>
      <c r="U69" s="25">
        <v>0</v>
      </c>
      <c r="V69" s="25">
        <v>1</v>
      </c>
      <c r="W69" s="25">
        <v>1</v>
      </c>
      <c r="X69" s="25">
        <v>0</v>
      </c>
      <c r="Y69" s="25">
        <v>0</v>
      </c>
      <c r="Z69" s="21">
        <f t="shared" si="5"/>
        <v>1</v>
      </c>
      <c r="AA69" s="25">
        <v>0</v>
      </c>
      <c r="AB69" s="25">
        <v>0</v>
      </c>
      <c r="AC69" s="21">
        <f t="shared" si="6"/>
        <v>1</v>
      </c>
      <c r="AD69" s="46">
        <v>42544.836805555555</v>
      </c>
      <c r="AE69" s="46">
        <v>42544.868055555555</v>
      </c>
      <c r="AF69" s="46">
        <v>42544.868055555555</v>
      </c>
      <c r="AG69" s="109">
        <f t="shared" si="3"/>
        <v>3.125E-2</v>
      </c>
      <c r="AH69" s="25"/>
      <c r="AI69" s="25" t="s">
        <v>678</v>
      </c>
      <c r="AJ69" s="25"/>
    </row>
    <row r="70" spans="1:36" s="16" customFormat="1" ht="83.25" customHeight="1" x14ac:dyDescent="0.2">
      <c r="A70" s="30">
        <v>60</v>
      </c>
      <c r="B70" s="11" t="s">
        <v>41</v>
      </c>
      <c r="C70" s="11" t="s">
        <v>681</v>
      </c>
      <c r="D70" s="11" t="s">
        <v>46</v>
      </c>
      <c r="E70" s="11">
        <v>0.4</v>
      </c>
      <c r="F70" s="11" t="s">
        <v>682</v>
      </c>
      <c r="G70" s="11">
        <v>1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1</v>
      </c>
      <c r="O70" s="11">
        <v>0</v>
      </c>
      <c r="P70" s="11">
        <v>0</v>
      </c>
      <c r="Q70" s="21">
        <f t="shared" si="4"/>
        <v>1</v>
      </c>
      <c r="R70" s="11">
        <v>0</v>
      </c>
      <c r="S70" s="11">
        <v>0</v>
      </c>
      <c r="T70" s="11">
        <v>0</v>
      </c>
      <c r="U70" s="11">
        <v>0</v>
      </c>
      <c r="V70" s="11">
        <v>73</v>
      </c>
      <c r="W70" s="11">
        <v>73</v>
      </c>
      <c r="X70" s="11">
        <v>0</v>
      </c>
      <c r="Y70" s="11">
        <v>0</v>
      </c>
      <c r="Z70" s="21">
        <f t="shared" si="5"/>
        <v>73</v>
      </c>
      <c r="AA70" s="11">
        <v>0</v>
      </c>
      <c r="AB70" s="11">
        <v>0</v>
      </c>
      <c r="AC70" s="21">
        <f t="shared" si="6"/>
        <v>73</v>
      </c>
      <c r="AD70" s="103">
        <v>42545.739583333336</v>
      </c>
      <c r="AE70" s="103">
        <v>42545.784722222219</v>
      </c>
      <c r="AF70" s="103">
        <v>42545.784722222219</v>
      </c>
      <c r="AG70" s="109">
        <f t="shared" si="3"/>
        <v>4.5138888883229811E-2</v>
      </c>
      <c r="AH70" s="12"/>
      <c r="AI70" s="11" t="s">
        <v>59</v>
      </c>
      <c r="AJ70" s="11"/>
    </row>
    <row r="71" spans="1:36" s="16" customFormat="1" ht="81.75" customHeight="1" x14ac:dyDescent="0.2">
      <c r="A71" s="11">
        <v>61</v>
      </c>
      <c r="B71" s="11" t="s">
        <v>41</v>
      </c>
      <c r="C71" s="33" t="s">
        <v>700</v>
      </c>
      <c r="D71" s="11" t="s">
        <v>46</v>
      </c>
      <c r="E71" s="11">
        <v>0.22</v>
      </c>
      <c r="F71" s="33" t="s">
        <v>701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1</v>
      </c>
      <c r="O71" s="11">
        <v>0</v>
      </c>
      <c r="P71" s="11">
        <v>0</v>
      </c>
      <c r="Q71" s="21">
        <f t="shared" si="4"/>
        <v>1</v>
      </c>
      <c r="R71" s="11">
        <v>0</v>
      </c>
      <c r="S71" s="11">
        <v>0</v>
      </c>
      <c r="T71" s="11">
        <v>0</v>
      </c>
      <c r="U71" s="11">
        <v>0</v>
      </c>
      <c r="V71" s="11">
        <v>1</v>
      </c>
      <c r="W71" s="11">
        <v>1</v>
      </c>
      <c r="X71" s="11">
        <v>0</v>
      </c>
      <c r="Y71" s="11">
        <v>0</v>
      </c>
      <c r="Z71" s="21">
        <f t="shared" si="5"/>
        <v>1</v>
      </c>
      <c r="AA71" s="11">
        <v>0</v>
      </c>
      <c r="AB71" s="11">
        <v>0</v>
      </c>
      <c r="AC71" s="21">
        <f t="shared" si="6"/>
        <v>1</v>
      </c>
      <c r="AD71" s="103">
        <v>42549.729166666664</v>
      </c>
      <c r="AE71" s="103">
        <v>42549.75</v>
      </c>
      <c r="AF71" s="103">
        <v>42549.75</v>
      </c>
      <c r="AG71" s="109">
        <f t="shared" si="3"/>
        <v>2.0833333335758653E-2</v>
      </c>
      <c r="AH71" s="11"/>
      <c r="AI71" s="11" t="s">
        <v>702</v>
      </c>
      <c r="AJ71" s="11"/>
    </row>
    <row r="72" spans="1:36" s="26" customFormat="1" ht="33" customHeight="1" x14ac:dyDescent="0.2">
      <c r="A72" s="30">
        <v>62</v>
      </c>
      <c r="B72" s="25" t="s">
        <v>41</v>
      </c>
      <c r="C72" s="25" t="s">
        <v>732</v>
      </c>
      <c r="D72" s="25" t="s">
        <v>46</v>
      </c>
      <c r="E72" s="25">
        <v>0.22</v>
      </c>
      <c r="F72" s="45" t="s">
        <v>733</v>
      </c>
      <c r="G72" s="25">
        <v>1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1</v>
      </c>
      <c r="O72" s="25">
        <v>0</v>
      </c>
      <c r="P72" s="25">
        <v>0</v>
      </c>
      <c r="Q72" s="21">
        <f t="shared" si="4"/>
        <v>1</v>
      </c>
      <c r="R72" s="25">
        <v>0</v>
      </c>
      <c r="S72" s="25">
        <v>0</v>
      </c>
      <c r="T72" s="25">
        <v>0</v>
      </c>
      <c r="U72" s="25">
        <v>0</v>
      </c>
      <c r="V72" s="25">
        <v>1</v>
      </c>
      <c r="W72" s="25">
        <v>1</v>
      </c>
      <c r="X72" s="25">
        <v>0</v>
      </c>
      <c r="Y72" s="25">
        <v>0</v>
      </c>
      <c r="Z72" s="21">
        <f t="shared" si="5"/>
        <v>1</v>
      </c>
      <c r="AA72" s="25">
        <v>0</v>
      </c>
      <c r="AB72" s="25">
        <v>0</v>
      </c>
      <c r="AC72" s="21">
        <f t="shared" si="6"/>
        <v>1</v>
      </c>
      <c r="AD72" s="51">
        <v>42554.840277777781</v>
      </c>
      <c r="AE72" s="51">
        <v>42554.861111111109</v>
      </c>
      <c r="AF72" s="51">
        <v>42554.861111111109</v>
      </c>
      <c r="AG72" s="109">
        <f t="shared" si="3"/>
        <v>2.0833333328482695E-2</v>
      </c>
      <c r="AH72" s="25"/>
      <c r="AI72" s="25" t="s">
        <v>734</v>
      </c>
      <c r="AJ72" s="25"/>
    </row>
    <row r="73" spans="1:36" s="26" customFormat="1" ht="45.75" customHeight="1" x14ac:dyDescent="0.2">
      <c r="A73" s="30">
        <v>63</v>
      </c>
      <c r="B73" s="25" t="s">
        <v>41</v>
      </c>
      <c r="C73" s="25" t="s">
        <v>735</v>
      </c>
      <c r="D73" s="25" t="s">
        <v>46</v>
      </c>
      <c r="E73" s="25">
        <v>0.22</v>
      </c>
      <c r="F73" s="45" t="s">
        <v>736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1</v>
      </c>
      <c r="O73" s="25">
        <v>0</v>
      </c>
      <c r="P73" s="25">
        <v>0</v>
      </c>
      <c r="Q73" s="21">
        <f t="shared" si="4"/>
        <v>1</v>
      </c>
      <c r="R73" s="25">
        <v>0</v>
      </c>
      <c r="S73" s="25">
        <v>0</v>
      </c>
      <c r="T73" s="25">
        <v>0</v>
      </c>
      <c r="U73" s="25">
        <v>0</v>
      </c>
      <c r="V73" s="25">
        <v>1</v>
      </c>
      <c r="W73" s="25">
        <v>1</v>
      </c>
      <c r="X73" s="25">
        <v>0</v>
      </c>
      <c r="Y73" s="25">
        <v>0</v>
      </c>
      <c r="Z73" s="21">
        <f t="shared" si="5"/>
        <v>1</v>
      </c>
      <c r="AA73" s="25">
        <v>0</v>
      </c>
      <c r="AB73" s="25">
        <v>0</v>
      </c>
      <c r="AC73" s="21">
        <f t="shared" si="6"/>
        <v>1</v>
      </c>
      <c r="AD73" s="51">
        <v>42554.916666666664</v>
      </c>
      <c r="AE73" s="51">
        <v>42554.940972222219</v>
      </c>
      <c r="AF73" s="51">
        <v>42554.940972222219</v>
      </c>
      <c r="AG73" s="109">
        <f t="shared" si="3"/>
        <v>2.4305555554747116E-2</v>
      </c>
      <c r="AH73" s="25"/>
      <c r="AI73" s="25" t="s">
        <v>737</v>
      </c>
      <c r="AJ73" s="25"/>
    </row>
    <row r="74" spans="1:36" s="38" customFormat="1" ht="28.5" customHeight="1" x14ac:dyDescent="0.2">
      <c r="A74" s="11">
        <v>64</v>
      </c>
      <c r="B74" s="25" t="s">
        <v>41</v>
      </c>
      <c r="C74" s="25" t="s">
        <v>743</v>
      </c>
      <c r="D74" s="25" t="s">
        <v>46</v>
      </c>
      <c r="E74" s="25">
        <v>0.22</v>
      </c>
      <c r="F74" s="45" t="s">
        <v>744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1</v>
      </c>
      <c r="O74" s="25">
        <v>0</v>
      </c>
      <c r="P74" s="25">
        <v>0</v>
      </c>
      <c r="Q74" s="21">
        <f t="shared" si="4"/>
        <v>1</v>
      </c>
      <c r="R74" s="25">
        <v>0</v>
      </c>
      <c r="S74" s="25">
        <v>0</v>
      </c>
      <c r="T74" s="25">
        <v>0</v>
      </c>
      <c r="U74" s="25">
        <v>0</v>
      </c>
      <c r="V74" s="25">
        <v>1</v>
      </c>
      <c r="W74" s="25">
        <v>1</v>
      </c>
      <c r="X74" s="25">
        <v>0</v>
      </c>
      <c r="Y74" s="25">
        <v>0</v>
      </c>
      <c r="Z74" s="21">
        <f t="shared" si="5"/>
        <v>1</v>
      </c>
      <c r="AA74" s="25">
        <v>0</v>
      </c>
      <c r="AB74" s="25">
        <v>0</v>
      </c>
      <c r="AC74" s="21">
        <f t="shared" si="6"/>
        <v>1</v>
      </c>
      <c r="AD74" s="51">
        <v>42561.4375</v>
      </c>
      <c r="AE74" s="51">
        <v>42561.458333333336</v>
      </c>
      <c r="AF74" s="51">
        <v>42561.458333333336</v>
      </c>
      <c r="AG74" s="109">
        <f t="shared" si="3"/>
        <v>2.0833333335758653E-2</v>
      </c>
      <c r="AH74" s="25"/>
      <c r="AI74" s="25" t="s">
        <v>748</v>
      </c>
      <c r="AJ74" s="25"/>
    </row>
    <row r="75" spans="1:36" s="38" customFormat="1" ht="38.25" x14ac:dyDescent="0.2">
      <c r="A75" s="30">
        <v>65</v>
      </c>
      <c r="B75" s="45" t="s">
        <v>41</v>
      </c>
      <c r="C75" s="45" t="s">
        <v>746</v>
      </c>
      <c r="D75" s="45" t="s">
        <v>46</v>
      </c>
      <c r="E75" s="45">
        <v>0.22</v>
      </c>
      <c r="F75" s="45" t="s">
        <v>747</v>
      </c>
      <c r="G75" s="45">
        <v>0</v>
      </c>
      <c r="H75" s="45">
        <v>0</v>
      </c>
      <c r="I75" s="45">
        <v>0</v>
      </c>
      <c r="J75" s="45">
        <v>0</v>
      </c>
      <c r="K75" s="45">
        <v>0</v>
      </c>
      <c r="L75" s="45">
        <v>0</v>
      </c>
      <c r="M75" s="45">
        <v>0</v>
      </c>
      <c r="N75" s="45">
        <v>1</v>
      </c>
      <c r="O75" s="45">
        <v>0</v>
      </c>
      <c r="P75" s="45">
        <v>0</v>
      </c>
      <c r="Q75" s="21">
        <f t="shared" ref="Q75:Q105" si="7">SUM(J75:P75)</f>
        <v>1</v>
      </c>
      <c r="R75" s="45">
        <v>0</v>
      </c>
      <c r="S75" s="45">
        <v>0</v>
      </c>
      <c r="T75" s="45">
        <v>0</v>
      </c>
      <c r="U75" s="45">
        <v>0</v>
      </c>
      <c r="V75" s="45">
        <v>1</v>
      </c>
      <c r="W75" s="45">
        <v>1</v>
      </c>
      <c r="X75" s="45">
        <v>0</v>
      </c>
      <c r="Y75" s="45">
        <v>0</v>
      </c>
      <c r="Z75" s="21">
        <f t="shared" ref="Z75:Z106" si="8">SUM(R75:V75)</f>
        <v>1</v>
      </c>
      <c r="AA75" s="45">
        <v>0</v>
      </c>
      <c r="AB75" s="45">
        <v>0</v>
      </c>
      <c r="AC75" s="21">
        <f t="shared" ref="AC75:AC105" si="9">SUM(Z75:AB75)</f>
        <v>1</v>
      </c>
      <c r="AD75" s="46">
        <v>42561.708333333336</v>
      </c>
      <c r="AE75" s="46">
        <v>42561.736111111109</v>
      </c>
      <c r="AF75" s="46">
        <v>42561.736111111109</v>
      </c>
      <c r="AG75" s="109">
        <f t="shared" si="3"/>
        <v>2.7777777773735579E-2</v>
      </c>
      <c r="AH75" s="45"/>
      <c r="AI75" s="45" t="s">
        <v>745</v>
      </c>
      <c r="AJ75" s="45"/>
    </row>
    <row r="76" spans="1:36" s="38" customFormat="1" ht="114.75" x14ac:dyDescent="0.2">
      <c r="A76" s="30">
        <v>66</v>
      </c>
      <c r="B76" s="11" t="s">
        <v>41</v>
      </c>
      <c r="C76" s="11" t="s">
        <v>966</v>
      </c>
      <c r="D76" s="11" t="s">
        <v>46</v>
      </c>
      <c r="E76" s="11">
        <v>0.4</v>
      </c>
      <c r="F76" s="11" t="s">
        <v>753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1</v>
      </c>
      <c r="O76" s="11">
        <v>0</v>
      </c>
      <c r="P76" s="11">
        <v>0</v>
      </c>
      <c r="Q76" s="21">
        <f t="shared" si="7"/>
        <v>1</v>
      </c>
      <c r="R76" s="11">
        <v>0</v>
      </c>
      <c r="S76" s="11">
        <v>0</v>
      </c>
      <c r="T76" s="11">
        <v>0</v>
      </c>
      <c r="U76" s="11">
        <v>0</v>
      </c>
      <c r="V76" s="11">
        <v>1</v>
      </c>
      <c r="W76" s="11">
        <v>1</v>
      </c>
      <c r="X76" s="11">
        <v>0</v>
      </c>
      <c r="Y76" s="11">
        <v>0</v>
      </c>
      <c r="Z76" s="21">
        <f t="shared" si="8"/>
        <v>1</v>
      </c>
      <c r="AA76" s="11">
        <v>0</v>
      </c>
      <c r="AB76" s="11">
        <v>0</v>
      </c>
      <c r="AC76" s="21">
        <f t="shared" si="9"/>
        <v>1</v>
      </c>
      <c r="AD76" s="103">
        <v>42565.614583333336</v>
      </c>
      <c r="AE76" s="103">
        <v>42565.708333333336</v>
      </c>
      <c r="AF76" s="103">
        <v>42565.708333333336</v>
      </c>
      <c r="AG76" s="109">
        <f t="shared" ref="AG76:AG111" si="10">AF76-AD76</f>
        <v>9.375E-2</v>
      </c>
      <c r="AH76" s="12"/>
      <c r="AI76" s="45" t="s">
        <v>965</v>
      </c>
      <c r="AJ76" s="11"/>
    </row>
    <row r="77" spans="1:36" s="38" customFormat="1" ht="25.5" x14ac:dyDescent="0.2">
      <c r="A77" s="11">
        <v>67</v>
      </c>
      <c r="B77" s="45" t="s">
        <v>41</v>
      </c>
      <c r="C77" s="45" t="s">
        <v>754</v>
      </c>
      <c r="D77" s="45" t="s">
        <v>46</v>
      </c>
      <c r="E77" s="45">
        <v>0.22</v>
      </c>
      <c r="F77" s="45" t="s">
        <v>755</v>
      </c>
      <c r="G77" s="45">
        <v>0</v>
      </c>
      <c r="H77" s="45">
        <v>0</v>
      </c>
      <c r="I77" s="45">
        <v>0</v>
      </c>
      <c r="J77" s="45">
        <v>0</v>
      </c>
      <c r="K77" s="45">
        <v>0</v>
      </c>
      <c r="L77" s="45">
        <v>0</v>
      </c>
      <c r="M77" s="45">
        <v>0</v>
      </c>
      <c r="N77" s="45">
        <v>1</v>
      </c>
      <c r="O77" s="45">
        <v>0</v>
      </c>
      <c r="P77" s="45">
        <v>0</v>
      </c>
      <c r="Q77" s="21">
        <f t="shared" si="7"/>
        <v>1</v>
      </c>
      <c r="R77" s="45">
        <v>0</v>
      </c>
      <c r="S77" s="45">
        <v>0</v>
      </c>
      <c r="T77" s="45">
        <v>0</v>
      </c>
      <c r="U77" s="45">
        <v>0</v>
      </c>
      <c r="V77" s="45">
        <v>1</v>
      </c>
      <c r="W77" s="45">
        <v>1</v>
      </c>
      <c r="X77" s="45">
        <v>0</v>
      </c>
      <c r="Y77" s="45">
        <v>0</v>
      </c>
      <c r="Z77" s="21">
        <f t="shared" si="8"/>
        <v>1</v>
      </c>
      <c r="AA77" s="45">
        <v>0</v>
      </c>
      <c r="AB77" s="45">
        <v>0</v>
      </c>
      <c r="AC77" s="21">
        <f t="shared" si="9"/>
        <v>1</v>
      </c>
      <c r="AD77" s="46">
        <v>42566.416666666664</v>
      </c>
      <c r="AE77" s="46">
        <v>42566.479166666664</v>
      </c>
      <c r="AF77" s="46">
        <v>42566.479166666664</v>
      </c>
      <c r="AG77" s="109">
        <f t="shared" si="10"/>
        <v>6.25E-2</v>
      </c>
      <c r="AH77" s="45"/>
      <c r="AI77" s="45" t="s">
        <v>756</v>
      </c>
      <c r="AJ77" s="45"/>
    </row>
    <row r="78" spans="1:36" s="38" customFormat="1" ht="25.5" x14ac:dyDescent="0.2">
      <c r="A78" s="30">
        <v>68</v>
      </c>
      <c r="B78" s="25" t="s">
        <v>41</v>
      </c>
      <c r="C78" s="25" t="s">
        <v>493</v>
      </c>
      <c r="D78" s="25" t="s">
        <v>46</v>
      </c>
      <c r="E78" s="25">
        <v>0.4</v>
      </c>
      <c r="F78" s="25" t="s">
        <v>757</v>
      </c>
      <c r="G78" s="25">
        <v>1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1</v>
      </c>
      <c r="O78" s="25">
        <v>0</v>
      </c>
      <c r="P78" s="25">
        <v>0</v>
      </c>
      <c r="Q78" s="21">
        <f t="shared" si="7"/>
        <v>1</v>
      </c>
      <c r="R78" s="25">
        <v>0</v>
      </c>
      <c r="S78" s="25">
        <v>0</v>
      </c>
      <c r="T78" s="25">
        <v>0</v>
      </c>
      <c r="U78" s="25">
        <v>0</v>
      </c>
      <c r="V78" s="25">
        <v>11</v>
      </c>
      <c r="W78" s="25">
        <v>11</v>
      </c>
      <c r="X78" s="25">
        <v>0</v>
      </c>
      <c r="Y78" s="25">
        <v>0</v>
      </c>
      <c r="Z78" s="21">
        <f t="shared" si="8"/>
        <v>11</v>
      </c>
      <c r="AA78" s="25">
        <v>0</v>
      </c>
      <c r="AB78" s="25">
        <v>0</v>
      </c>
      <c r="AC78" s="21">
        <f t="shared" si="9"/>
        <v>11</v>
      </c>
      <c r="AD78" s="51">
        <v>42566.75</v>
      </c>
      <c r="AE78" s="51">
        <v>42566.791666666664</v>
      </c>
      <c r="AF78" s="51">
        <v>42566.791666666664</v>
      </c>
      <c r="AG78" s="109">
        <f t="shared" si="10"/>
        <v>4.1666666664241347E-2</v>
      </c>
      <c r="AH78" s="27"/>
      <c r="AI78" s="25" t="s">
        <v>59</v>
      </c>
      <c r="AJ78" s="25"/>
    </row>
    <row r="79" spans="1:36" s="38" customFormat="1" ht="25.5" x14ac:dyDescent="0.2">
      <c r="A79" s="30">
        <v>69</v>
      </c>
      <c r="B79" s="45" t="s">
        <v>41</v>
      </c>
      <c r="C79" s="45" t="s">
        <v>758</v>
      </c>
      <c r="D79" s="45" t="s">
        <v>46</v>
      </c>
      <c r="E79" s="45">
        <v>0.22</v>
      </c>
      <c r="F79" s="45" t="s">
        <v>759</v>
      </c>
      <c r="G79" s="45">
        <v>0</v>
      </c>
      <c r="H79" s="45">
        <v>0</v>
      </c>
      <c r="I79" s="45">
        <v>0</v>
      </c>
      <c r="J79" s="45">
        <v>0</v>
      </c>
      <c r="K79" s="45">
        <v>0</v>
      </c>
      <c r="L79" s="45">
        <v>0</v>
      </c>
      <c r="M79" s="45">
        <v>0</v>
      </c>
      <c r="N79" s="45">
        <v>1</v>
      </c>
      <c r="O79" s="45">
        <v>0</v>
      </c>
      <c r="P79" s="45">
        <v>0</v>
      </c>
      <c r="Q79" s="21">
        <f t="shared" si="7"/>
        <v>1</v>
      </c>
      <c r="R79" s="45">
        <v>0</v>
      </c>
      <c r="S79" s="45">
        <v>0</v>
      </c>
      <c r="T79" s="45">
        <v>0</v>
      </c>
      <c r="U79" s="45">
        <v>0</v>
      </c>
      <c r="V79" s="45">
        <v>1</v>
      </c>
      <c r="W79" s="45">
        <v>1</v>
      </c>
      <c r="X79" s="45">
        <v>0</v>
      </c>
      <c r="Y79" s="45">
        <v>0</v>
      </c>
      <c r="Z79" s="21">
        <f t="shared" si="8"/>
        <v>1</v>
      </c>
      <c r="AA79" s="45">
        <v>0</v>
      </c>
      <c r="AB79" s="45">
        <v>0</v>
      </c>
      <c r="AC79" s="21">
        <f t="shared" si="9"/>
        <v>1</v>
      </c>
      <c r="AD79" s="46">
        <v>42567.736111111109</v>
      </c>
      <c r="AE79" s="46">
        <v>42567.833333333336</v>
      </c>
      <c r="AF79" s="46">
        <v>42567.833333333336</v>
      </c>
      <c r="AG79" s="109">
        <f t="shared" si="10"/>
        <v>9.7222222226264421E-2</v>
      </c>
      <c r="AH79" s="45"/>
      <c r="AI79" s="45" t="s">
        <v>760</v>
      </c>
      <c r="AJ79" s="45"/>
    </row>
    <row r="80" spans="1:36" s="38" customFormat="1" ht="51" x14ac:dyDescent="0.2">
      <c r="A80" s="11">
        <v>70</v>
      </c>
      <c r="B80" s="25" t="s">
        <v>41</v>
      </c>
      <c r="C80" s="25" t="s">
        <v>761</v>
      </c>
      <c r="D80" s="25" t="s">
        <v>46</v>
      </c>
      <c r="E80" s="25">
        <v>0.4</v>
      </c>
      <c r="F80" s="25" t="s">
        <v>762</v>
      </c>
      <c r="G80" s="25">
        <v>1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1</v>
      </c>
      <c r="O80" s="25">
        <v>0</v>
      </c>
      <c r="P80" s="25">
        <v>0</v>
      </c>
      <c r="Q80" s="21">
        <f t="shared" si="7"/>
        <v>1</v>
      </c>
      <c r="R80" s="25">
        <v>0</v>
      </c>
      <c r="S80" s="25">
        <v>0</v>
      </c>
      <c r="T80" s="25">
        <v>0</v>
      </c>
      <c r="U80" s="25">
        <v>0</v>
      </c>
      <c r="V80" s="25">
        <v>47</v>
      </c>
      <c r="W80" s="25">
        <v>47</v>
      </c>
      <c r="X80" s="25">
        <v>0</v>
      </c>
      <c r="Y80" s="25">
        <v>0</v>
      </c>
      <c r="Z80" s="21">
        <f t="shared" si="8"/>
        <v>47</v>
      </c>
      <c r="AA80" s="25">
        <v>0</v>
      </c>
      <c r="AB80" s="25">
        <v>0</v>
      </c>
      <c r="AC80" s="21">
        <f t="shared" si="9"/>
        <v>47</v>
      </c>
      <c r="AD80" s="51">
        <v>42567.736111111109</v>
      </c>
      <c r="AE80" s="51">
        <v>42567.833333333336</v>
      </c>
      <c r="AF80" s="51">
        <v>42567.833333333336</v>
      </c>
      <c r="AG80" s="109">
        <f t="shared" si="10"/>
        <v>9.7222222226264421E-2</v>
      </c>
      <c r="AH80" s="27"/>
      <c r="AI80" s="45" t="s">
        <v>763</v>
      </c>
      <c r="AJ80" s="25"/>
    </row>
    <row r="81" spans="1:36" s="38" customFormat="1" ht="38.25" x14ac:dyDescent="0.2">
      <c r="A81" s="30">
        <v>71</v>
      </c>
      <c r="B81" s="45" t="s">
        <v>41</v>
      </c>
      <c r="C81" s="45" t="s">
        <v>772</v>
      </c>
      <c r="D81" s="45" t="s">
        <v>46</v>
      </c>
      <c r="E81" s="45">
        <v>0.22</v>
      </c>
      <c r="F81" s="45" t="s">
        <v>1023</v>
      </c>
      <c r="G81" s="45">
        <v>0</v>
      </c>
      <c r="H81" s="45">
        <v>0</v>
      </c>
      <c r="I81" s="45">
        <v>0</v>
      </c>
      <c r="J81" s="45">
        <v>0</v>
      </c>
      <c r="K81" s="45">
        <v>0</v>
      </c>
      <c r="L81" s="45">
        <v>0</v>
      </c>
      <c r="M81" s="45">
        <v>0</v>
      </c>
      <c r="N81" s="45">
        <v>1</v>
      </c>
      <c r="O81" s="45">
        <v>0</v>
      </c>
      <c r="P81" s="45">
        <v>0</v>
      </c>
      <c r="Q81" s="21">
        <f t="shared" si="7"/>
        <v>1</v>
      </c>
      <c r="R81" s="45">
        <v>0</v>
      </c>
      <c r="S81" s="45">
        <v>0</v>
      </c>
      <c r="T81" s="45">
        <v>0</v>
      </c>
      <c r="U81" s="45">
        <v>0</v>
      </c>
      <c r="V81" s="45">
        <v>1</v>
      </c>
      <c r="W81" s="45">
        <v>1</v>
      </c>
      <c r="X81" s="45">
        <v>0</v>
      </c>
      <c r="Y81" s="45">
        <v>0</v>
      </c>
      <c r="Z81" s="21">
        <f t="shared" si="8"/>
        <v>1</v>
      </c>
      <c r="AA81" s="45">
        <v>0</v>
      </c>
      <c r="AB81" s="45">
        <v>0</v>
      </c>
      <c r="AC81" s="21">
        <f t="shared" si="9"/>
        <v>1</v>
      </c>
      <c r="AD81" s="46">
        <v>42569.805555555555</v>
      </c>
      <c r="AE81" s="46">
        <v>42569.826388888891</v>
      </c>
      <c r="AF81" s="46">
        <v>42569.826388888891</v>
      </c>
      <c r="AG81" s="109">
        <f t="shared" si="10"/>
        <v>2.0833333335758653E-2</v>
      </c>
      <c r="AH81" s="45"/>
      <c r="AI81" s="45" t="s">
        <v>773</v>
      </c>
      <c r="AJ81" s="45"/>
    </row>
    <row r="82" spans="1:36" s="38" customFormat="1" ht="38.25" x14ac:dyDescent="0.2">
      <c r="A82" s="30">
        <v>72</v>
      </c>
      <c r="B82" s="45" t="s">
        <v>41</v>
      </c>
      <c r="C82" s="45" t="s">
        <v>783</v>
      </c>
      <c r="D82" s="45" t="s">
        <v>46</v>
      </c>
      <c r="E82" s="45">
        <v>0.22</v>
      </c>
      <c r="F82" s="45" t="s">
        <v>1024</v>
      </c>
      <c r="G82" s="45">
        <v>0</v>
      </c>
      <c r="H82" s="45">
        <v>0</v>
      </c>
      <c r="I82" s="45">
        <v>0</v>
      </c>
      <c r="J82" s="45">
        <v>0</v>
      </c>
      <c r="K82" s="45">
        <v>0</v>
      </c>
      <c r="L82" s="45">
        <v>0</v>
      </c>
      <c r="M82" s="45">
        <v>0</v>
      </c>
      <c r="N82" s="45">
        <v>1</v>
      </c>
      <c r="O82" s="45">
        <v>0</v>
      </c>
      <c r="P82" s="45">
        <v>0</v>
      </c>
      <c r="Q82" s="21">
        <f t="shared" si="7"/>
        <v>1</v>
      </c>
      <c r="R82" s="45">
        <v>0</v>
      </c>
      <c r="S82" s="45">
        <v>0</v>
      </c>
      <c r="T82" s="45">
        <v>0</v>
      </c>
      <c r="U82" s="45">
        <v>0</v>
      </c>
      <c r="V82" s="45">
        <v>1</v>
      </c>
      <c r="W82" s="45">
        <v>1</v>
      </c>
      <c r="X82" s="45">
        <v>0</v>
      </c>
      <c r="Y82" s="45">
        <v>0</v>
      </c>
      <c r="Z82" s="21">
        <f t="shared" si="8"/>
        <v>1</v>
      </c>
      <c r="AA82" s="45">
        <v>0</v>
      </c>
      <c r="AB82" s="45">
        <v>0</v>
      </c>
      <c r="AC82" s="21">
        <f t="shared" si="9"/>
        <v>1</v>
      </c>
      <c r="AD82" s="46">
        <v>42572.888888888891</v>
      </c>
      <c r="AE82" s="46">
        <v>42572.909722222219</v>
      </c>
      <c r="AF82" s="46">
        <v>42572.909722222219</v>
      </c>
      <c r="AG82" s="109">
        <f t="shared" si="10"/>
        <v>2.0833333328482695E-2</v>
      </c>
      <c r="AH82" s="45"/>
      <c r="AI82" s="45" t="s">
        <v>784</v>
      </c>
      <c r="AJ82" s="45"/>
    </row>
    <row r="83" spans="1:36" s="38" customFormat="1" ht="38.25" x14ac:dyDescent="0.2">
      <c r="A83" s="11">
        <v>73</v>
      </c>
      <c r="B83" s="25" t="s">
        <v>41</v>
      </c>
      <c r="C83" s="45" t="s">
        <v>787</v>
      </c>
      <c r="D83" s="25" t="s">
        <v>46</v>
      </c>
      <c r="E83" s="25">
        <v>0.22</v>
      </c>
      <c r="F83" s="45" t="s">
        <v>1025</v>
      </c>
      <c r="G83" s="25">
        <v>1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1</v>
      </c>
      <c r="O83" s="25">
        <v>0</v>
      </c>
      <c r="P83" s="25">
        <v>0</v>
      </c>
      <c r="Q83" s="21">
        <f t="shared" si="7"/>
        <v>1</v>
      </c>
      <c r="R83" s="25">
        <v>0</v>
      </c>
      <c r="S83" s="25">
        <v>0</v>
      </c>
      <c r="T83" s="25">
        <v>0</v>
      </c>
      <c r="U83" s="25">
        <v>0</v>
      </c>
      <c r="V83" s="25">
        <v>1</v>
      </c>
      <c r="W83" s="25">
        <v>1</v>
      </c>
      <c r="X83" s="25">
        <v>0</v>
      </c>
      <c r="Y83" s="25">
        <v>0</v>
      </c>
      <c r="Z83" s="21">
        <f t="shared" si="8"/>
        <v>1</v>
      </c>
      <c r="AA83" s="25">
        <v>0</v>
      </c>
      <c r="AB83" s="25">
        <v>0</v>
      </c>
      <c r="AC83" s="21">
        <f t="shared" si="9"/>
        <v>1</v>
      </c>
      <c r="AD83" s="51">
        <v>42574.125</v>
      </c>
      <c r="AE83" s="51">
        <v>42574.180555555555</v>
      </c>
      <c r="AF83" s="51">
        <v>42574.180555555555</v>
      </c>
      <c r="AG83" s="109">
        <f t="shared" si="10"/>
        <v>5.5555555554747116E-2</v>
      </c>
      <c r="AH83" s="25"/>
      <c r="AI83" s="25" t="s">
        <v>1402</v>
      </c>
      <c r="AJ83" s="25"/>
    </row>
    <row r="84" spans="1:36" s="73" customFormat="1" ht="51" x14ac:dyDescent="0.2">
      <c r="A84" s="30">
        <v>74</v>
      </c>
      <c r="B84" s="45" t="s">
        <v>41</v>
      </c>
      <c r="C84" s="45" t="s">
        <v>806</v>
      </c>
      <c r="D84" s="45" t="s">
        <v>46</v>
      </c>
      <c r="E84" s="45">
        <v>0.4</v>
      </c>
      <c r="F84" s="45" t="s">
        <v>807</v>
      </c>
      <c r="G84" s="45">
        <v>1</v>
      </c>
      <c r="H84" s="45">
        <v>0</v>
      </c>
      <c r="I84" s="45">
        <v>0</v>
      </c>
      <c r="J84" s="45">
        <v>0</v>
      </c>
      <c r="K84" s="45">
        <v>0</v>
      </c>
      <c r="L84" s="45">
        <v>0</v>
      </c>
      <c r="M84" s="45">
        <v>0</v>
      </c>
      <c r="N84" s="45">
        <v>1</v>
      </c>
      <c r="O84" s="45">
        <v>0</v>
      </c>
      <c r="P84" s="45">
        <v>0</v>
      </c>
      <c r="Q84" s="21">
        <f t="shared" si="7"/>
        <v>1</v>
      </c>
      <c r="R84" s="45">
        <v>0</v>
      </c>
      <c r="S84" s="45">
        <v>0</v>
      </c>
      <c r="T84" s="45">
        <v>0</v>
      </c>
      <c r="U84" s="45">
        <v>0</v>
      </c>
      <c r="V84" s="45">
        <v>14</v>
      </c>
      <c r="W84" s="45">
        <v>14</v>
      </c>
      <c r="X84" s="45">
        <v>0</v>
      </c>
      <c r="Y84" s="45">
        <v>0</v>
      </c>
      <c r="Z84" s="21">
        <f t="shared" si="8"/>
        <v>14</v>
      </c>
      <c r="AA84" s="45">
        <v>0</v>
      </c>
      <c r="AB84" s="45">
        <v>0</v>
      </c>
      <c r="AC84" s="21">
        <f t="shared" si="9"/>
        <v>14</v>
      </c>
      <c r="AD84" s="46">
        <v>42580.604166666664</v>
      </c>
      <c r="AE84" s="46">
        <v>42580.736111111109</v>
      </c>
      <c r="AF84" s="46">
        <v>42580.736111111109</v>
      </c>
      <c r="AG84" s="109">
        <f t="shared" si="10"/>
        <v>0.13194444444525288</v>
      </c>
      <c r="AH84" s="62"/>
      <c r="AI84" s="25" t="s">
        <v>1403</v>
      </c>
      <c r="AJ84" s="45"/>
    </row>
    <row r="85" spans="1:36" s="26" customFormat="1" ht="47.25" customHeight="1" x14ac:dyDescent="0.2">
      <c r="A85" s="30">
        <v>75</v>
      </c>
      <c r="B85" s="25" t="s">
        <v>41</v>
      </c>
      <c r="C85" s="45" t="s">
        <v>808</v>
      </c>
      <c r="D85" s="25" t="s">
        <v>46</v>
      </c>
      <c r="E85" s="25">
        <v>0.22</v>
      </c>
      <c r="F85" s="45" t="s">
        <v>1021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1</v>
      </c>
      <c r="O85" s="25">
        <v>0</v>
      </c>
      <c r="P85" s="25">
        <v>0</v>
      </c>
      <c r="Q85" s="21">
        <f t="shared" si="7"/>
        <v>1</v>
      </c>
      <c r="R85" s="25">
        <v>0</v>
      </c>
      <c r="S85" s="25">
        <v>0</v>
      </c>
      <c r="T85" s="25">
        <v>0</v>
      </c>
      <c r="U85" s="25">
        <v>0</v>
      </c>
      <c r="V85" s="25">
        <v>1</v>
      </c>
      <c r="W85" s="25">
        <v>1</v>
      </c>
      <c r="X85" s="25">
        <v>0</v>
      </c>
      <c r="Y85" s="25">
        <v>0</v>
      </c>
      <c r="Z85" s="21">
        <f t="shared" si="8"/>
        <v>1</v>
      </c>
      <c r="AA85" s="25">
        <v>0</v>
      </c>
      <c r="AB85" s="25">
        <v>0</v>
      </c>
      <c r="AC85" s="21">
        <f t="shared" si="9"/>
        <v>1</v>
      </c>
      <c r="AD85" s="51">
        <v>42583.375</v>
      </c>
      <c r="AE85" s="51">
        <v>42583.416666666664</v>
      </c>
      <c r="AF85" s="51">
        <v>42583.416666666664</v>
      </c>
      <c r="AG85" s="109">
        <f t="shared" si="10"/>
        <v>4.1666666664241347E-2</v>
      </c>
      <c r="AH85" s="25"/>
      <c r="AI85" s="25" t="s">
        <v>809</v>
      </c>
      <c r="AJ85" s="25"/>
    </row>
    <row r="86" spans="1:36" s="26" customFormat="1" ht="41.25" customHeight="1" x14ac:dyDescent="0.2">
      <c r="A86" s="11">
        <v>76</v>
      </c>
      <c r="B86" s="25" t="s">
        <v>41</v>
      </c>
      <c r="C86" s="25" t="s">
        <v>810</v>
      </c>
      <c r="D86" s="25" t="s">
        <v>46</v>
      </c>
      <c r="E86" s="25">
        <v>0.22</v>
      </c>
      <c r="F86" s="45" t="s">
        <v>1022</v>
      </c>
      <c r="G86" s="25">
        <v>1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1</v>
      </c>
      <c r="O86" s="25">
        <v>0</v>
      </c>
      <c r="P86" s="25">
        <v>0</v>
      </c>
      <c r="Q86" s="21">
        <f t="shared" si="7"/>
        <v>1</v>
      </c>
      <c r="R86" s="25">
        <v>0</v>
      </c>
      <c r="S86" s="25">
        <v>0</v>
      </c>
      <c r="T86" s="25">
        <v>0</v>
      </c>
      <c r="U86" s="25">
        <v>0</v>
      </c>
      <c r="V86" s="25">
        <v>1</v>
      </c>
      <c r="W86" s="25">
        <v>1</v>
      </c>
      <c r="X86" s="25">
        <v>0</v>
      </c>
      <c r="Y86" s="25">
        <v>0</v>
      </c>
      <c r="Z86" s="21">
        <f t="shared" si="8"/>
        <v>1</v>
      </c>
      <c r="AA86" s="25">
        <v>0</v>
      </c>
      <c r="AB86" s="25">
        <v>0</v>
      </c>
      <c r="AC86" s="21">
        <f t="shared" si="9"/>
        <v>1</v>
      </c>
      <c r="AD86" s="51">
        <v>42583.416666666664</v>
      </c>
      <c r="AE86" s="51">
        <v>42583.4375</v>
      </c>
      <c r="AF86" s="51">
        <v>42583.4375</v>
      </c>
      <c r="AG86" s="109">
        <f t="shared" si="10"/>
        <v>2.0833333335758653E-2</v>
      </c>
      <c r="AH86" s="25"/>
      <c r="AI86" s="25" t="s">
        <v>811</v>
      </c>
      <c r="AJ86" s="25"/>
    </row>
    <row r="87" spans="1:36" s="26" customFormat="1" ht="32.25" customHeight="1" x14ac:dyDescent="0.2">
      <c r="A87" s="30">
        <v>77</v>
      </c>
      <c r="B87" s="25" t="s">
        <v>41</v>
      </c>
      <c r="C87" s="25" t="s">
        <v>836</v>
      </c>
      <c r="D87" s="25" t="s">
        <v>46</v>
      </c>
      <c r="E87" s="25">
        <v>0.22</v>
      </c>
      <c r="F87" s="45" t="s">
        <v>1026</v>
      </c>
      <c r="G87" s="25">
        <v>1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1</v>
      </c>
      <c r="O87" s="25">
        <v>0</v>
      </c>
      <c r="P87" s="25">
        <v>0</v>
      </c>
      <c r="Q87" s="21">
        <f t="shared" si="7"/>
        <v>1</v>
      </c>
      <c r="R87" s="25">
        <v>0</v>
      </c>
      <c r="S87" s="25">
        <v>0</v>
      </c>
      <c r="T87" s="25">
        <v>0</v>
      </c>
      <c r="U87" s="25">
        <v>0</v>
      </c>
      <c r="V87" s="25">
        <v>1</v>
      </c>
      <c r="W87" s="25">
        <v>1</v>
      </c>
      <c r="X87" s="25">
        <v>0</v>
      </c>
      <c r="Y87" s="25">
        <v>0</v>
      </c>
      <c r="Z87" s="21">
        <f t="shared" si="8"/>
        <v>1</v>
      </c>
      <c r="AA87" s="25">
        <v>0</v>
      </c>
      <c r="AB87" s="25">
        <v>0</v>
      </c>
      <c r="AC87" s="21">
        <f t="shared" si="9"/>
        <v>1</v>
      </c>
      <c r="AD87" s="51">
        <v>42590.416666666664</v>
      </c>
      <c r="AE87" s="51">
        <v>42590.4375</v>
      </c>
      <c r="AF87" s="51">
        <v>42590.4375</v>
      </c>
      <c r="AG87" s="109">
        <f t="shared" si="10"/>
        <v>2.0833333335758653E-2</v>
      </c>
      <c r="AH87" s="25"/>
      <c r="AI87" s="25" t="s">
        <v>1027</v>
      </c>
      <c r="AJ87" s="25"/>
    </row>
    <row r="88" spans="1:36" s="73" customFormat="1" ht="74.25" customHeight="1" x14ac:dyDescent="0.2">
      <c r="A88" s="30">
        <v>78</v>
      </c>
      <c r="B88" s="45" t="s">
        <v>41</v>
      </c>
      <c r="C88" s="45" t="s">
        <v>843</v>
      </c>
      <c r="D88" s="45" t="s">
        <v>54</v>
      </c>
      <c r="E88" s="45">
        <v>0.4</v>
      </c>
      <c r="F88" s="45" t="s">
        <v>844</v>
      </c>
      <c r="G88" s="45">
        <v>1</v>
      </c>
      <c r="H88" s="45">
        <v>0</v>
      </c>
      <c r="I88" s="45">
        <v>0</v>
      </c>
      <c r="J88" s="45">
        <v>0</v>
      </c>
      <c r="K88" s="45">
        <v>0</v>
      </c>
      <c r="L88" s="45">
        <v>0</v>
      </c>
      <c r="M88" s="45">
        <v>0</v>
      </c>
      <c r="N88" s="45">
        <v>1</v>
      </c>
      <c r="O88" s="45">
        <v>0</v>
      </c>
      <c r="P88" s="45">
        <v>0</v>
      </c>
      <c r="Q88" s="21">
        <f t="shared" si="7"/>
        <v>1</v>
      </c>
      <c r="R88" s="45">
        <v>0</v>
      </c>
      <c r="S88" s="45">
        <v>0</v>
      </c>
      <c r="T88" s="45">
        <v>0</v>
      </c>
      <c r="U88" s="45">
        <v>0</v>
      </c>
      <c r="V88" s="45">
        <v>14</v>
      </c>
      <c r="W88" s="45">
        <v>14</v>
      </c>
      <c r="X88" s="45">
        <v>0</v>
      </c>
      <c r="Y88" s="45">
        <v>0</v>
      </c>
      <c r="Z88" s="21">
        <f t="shared" si="8"/>
        <v>14</v>
      </c>
      <c r="AA88" s="45">
        <v>0</v>
      </c>
      <c r="AB88" s="45">
        <v>0</v>
      </c>
      <c r="AC88" s="21">
        <f t="shared" si="9"/>
        <v>14</v>
      </c>
      <c r="AD88" s="46">
        <v>42592.75</v>
      </c>
      <c r="AE88" s="46">
        <v>42592.9375</v>
      </c>
      <c r="AF88" s="46">
        <v>42592.9375</v>
      </c>
      <c r="AG88" s="109">
        <f t="shared" si="10"/>
        <v>0.1875</v>
      </c>
      <c r="AH88" s="62"/>
      <c r="AI88" s="25" t="s">
        <v>1028</v>
      </c>
      <c r="AJ88" s="45"/>
    </row>
    <row r="89" spans="1:36" s="38" customFormat="1" ht="89.25" x14ac:dyDescent="0.2">
      <c r="A89" s="11">
        <v>79</v>
      </c>
      <c r="B89" s="25" t="s">
        <v>41</v>
      </c>
      <c r="C89" s="25" t="s">
        <v>854</v>
      </c>
      <c r="D89" s="25" t="s">
        <v>46</v>
      </c>
      <c r="E89" s="25">
        <v>0.4</v>
      </c>
      <c r="F89" s="50" t="s">
        <v>1030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1">
        <f t="shared" si="7"/>
        <v>0</v>
      </c>
      <c r="R89" s="25">
        <v>0</v>
      </c>
      <c r="S89" s="25">
        <v>0</v>
      </c>
      <c r="T89" s="25">
        <v>0</v>
      </c>
      <c r="U89" s="25">
        <v>0</v>
      </c>
      <c r="V89" s="25">
        <v>3</v>
      </c>
      <c r="W89" s="25">
        <v>3</v>
      </c>
      <c r="X89" s="25">
        <v>0</v>
      </c>
      <c r="Y89" s="25">
        <v>0</v>
      </c>
      <c r="Z89" s="21">
        <f t="shared" si="8"/>
        <v>3</v>
      </c>
      <c r="AA89" s="25">
        <v>0</v>
      </c>
      <c r="AB89" s="25">
        <v>0</v>
      </c>
      <c r="AC89" s="21">
        <f t="shared" si="9"/>
        <v>3</v>
      </c>
      <c r="AD89" s="51">
        <v>42594.840277777781</v>
      </c>
      <c r="AE89" s="46">
        <v>42594.875</v>
      </c>
      <c r="AF89" s="46">
        <v>42594.875</v>
      </c>
      <c r="AG89" s="109">
        <f t="shared" si="10"/>
        <v>3.4722222218988463E-2</v>
      </c>
      <c r="AH89" s="25"/>
      <c r="AI89" s="25" t="s">
        <v>1029</v>
      </c>
      <c r="AJ89" s="25"/>
    </row>
    <row r="90" spans="1:36" s="122" customFormat="1" ht="69.75" customHeight="1" x14ac:dyDescent="0.2">
      <c r="A90" s="30">
        <v>80</v>
      </c>
      <c r="B90" s="116" t="s">
        <v>41</v>
      </c>
      <c r="C90" s="117" t="s">
        <v>856</v>
      </c>
      <c r="D90" s="118" t="s">
        <v>46</v>
      </c>
      <c r="E90" s="117">
        <v>6</v>
      </c>
      <c r="F90" s="117" t="s">
        <v>1138</v>
      </c>
      <c r="G90" s="117">
        <v>0</v>
      </c>
      <c r="H90" s="117">
        <v>0</v>
      </c>
      <c r="I90" s="119">
        <v>0</v>
      </c>
      <c r="J90" s="119">
        <v>0</v>
      </c>
      <c r="K90" s="119">
        <v>0</v>
      </c>
      <c r="L90" s="119">
        <v>0</v>
      </c>
      <c r="M90" s="119">
        <v>0</v>
      </c>
      <c r="N90" s="119">
        <v>0</v>
      </c>
      <c r="O90" s="120">
        <v>1</v>
      </c>
      <c r="P90" s="120">
        <v>0</v>
      </c>
      <c r="Q90" s="21">
        <f t="shared" si="7"/>
        <v>1</v>
      </c>
      <c r="R90" s="117">
        <v>0</v>
      </c>
      <c r="S90" s="117">
        <v>1</v>
      </c>
      <c r="T90" s="117">
        <v>0</v>
      </c>
      <c r="U90" s="117">
        <v>3</v>
      </c>
      <c r="V90" s="117">
        <v>500</v>
      </c>
      <c r="W90" s="117">
        <v>500</v>
      </c>
      <c r="X90" s="117">
        <v>0</v>
      </c>
      <c r="Y90" s="117">
        <v>0</v>
      </c>
      <c r="Z90" s="21">
        <f t="shared" si="8"/>
        <v>504</v>
      </c>
      <c r="AA90" s="117">
        <v>1</v>
      </c>
      <c r="AB90" s="117">
        <v>0</v>
      </c>
      <c r="AC90" s="21">
        <f t="shared" si="9"/>
        <v>505</v>
      </c>
      <c r="AD90" s="46">
        <v>42597.673611111109</v>
      </c>
      <c r="AE90" s="46">
        <v>42597.743055555555</v>
      </c>
      <c r="AF90" s="46">
        <v>42597.743055555555</v>
      </c>
      <c r="AG90" s="109">
        <f t="shared" si="10"/>
        <v>6.9444444445252884E-2</v>
      </c>
      <c r="AH90" s="117"/>
      <c r="AI90" s="117" t="s">
        <v>1020</v>
      </c>
      <c r="AJ90" s="117"/>
    </row>
    <row r="91" spans="1:36" s="18" customFormat="1" ht="36.75" customHeight="1" x14ac:dyDescent="0.2">
      <c r="A91" s="30">
        <v>81</v>
      </c>
      <c r="B91" s="11" t="s">
        <v>41</v>
      </c>
      <c r="C91" s="11" t="s">
        <v>883</v>
      </c>
      <c r="D91" s="11" t="s">
        <v>46</v>
      </c>
      <c r="E91" s="33">
        <v>0.22</v>
      </c>
      <c r="F91" s="33" t="s">
        <v>1032</v>
      </c>
      <c r="G91" s="11">
        <v>1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1</v>
      </c>
      <c r="O91" s="11">
        <v>0</v>
      </c>
      <c r="P91" s="11">
        <v>0</v>
      </c>
      <c r="Q91" s="21">
        <f t="shared" si="7"/>
        <v>1</v>
      </c>
      <c r="R91" s="11">
        <v>0</v>
      </c>
      <c r="S91" s="11">
        <v>0</v>
      </c>
      <c r="T91" s="11">
        <v>0</v>
      </c>
      <c r="U91" s="11">
        <v>0</v>
      </c>
      <c r="V91" s="11">
        <v>1</v>
      </c>
      <c r="W91" s="11">
        <v>1</v>
      </c>
      <c r="X91" s="11">
        <v>0</v>
      </c>
      <c r="Y91" s="11">
        <v>0</v>
      </c>
      <c r="Z91" s="21">
        <f t="shared" si="8"/>
        <v>1</v>
      </c>
      <c r="AA91" s="11">
        <v>0</v>
      </c>
      <c r="AB91" s="11">
        <v>0</v>
      </c>
      <c r="AC91" s="21">
        <f t="shared" si="9"/>
        <v>1</v>
      </c>
      <c r="AD91" s="103">
        <v>42599.715277777781</v>
      </c>
      <c r="AE91" s="103">
        <v>42599.75</v>
      </c>
      <c r="AF91" s="103">
        <v>42599.75</v>
      </c>
      <c r="AG91" s="109">
        <f t="shared" si="10"/>
        <v>3.4722222218988463E-2</v>
      </c>
      <c r="AH91" s="11"/>
      <c r="AI91" s="25" t="s">
        <v>1031</v>
      </c>
      <c r="AJ91" s="11"/>
    </row>
    <row r="92" spans="1:36" s="18" customFormat="1" ht="43.5" customHeight="1" x14ac:dyDescent="0.2">
      <c r="A92" s="11">
        <v>82</v>
      </c>
      <c r="B92" s="33" t="s">
        <v>41</v>
      </c>
      <c r="C92" s="33" t="s">
        <v>889</v>
      </c>
      <c r="D92" s="33" t="s">
        <v>46</v>
      </c>
      <c r="E92" s="33">
        <v>0.22</v>
      </c>
      <c r="F92" s="33" t="s">
        <v>1034</v>
      </c>
      <c r="G92" s="33">
        <v>0</v>
      </c>
      <c r="H92" s="33">
        <v>0</v>
      </c>
      <c r="I92" s="33">
        <v>0</v>
      </c>
      <c r="J92" s="33">
        <v>0</v>
      </c>
      <c r="K92" s="33">
        <v>0</v>
      </c>
      <c r="L92" s="33">
        <v>0</v>
      </c>
      <c r="M92" s="33">
        <v>0</v>
      </c>
      <c r="N92" s="33">
        <v>1</v>
      </c>
      <c r="O92" s="33">
        <v>0</v>
      </c>
      <c r="P92" s="33">
        <v>0</v>
      </c>
      <c r="Q92" s="21">
        <f t="shared" si="7"/>
        <v>1</v>
      </c>
      <c r="R92" s="33">
        <v>0</v>
      </c>
      <c r="S92" s="33">
        <v>0</v>
      </c>
      <c r="T92" s="33">
        <v>0</v>
      </c>
      <c r="U92" s="33">
        <v>0</v>
      </c>
      <c r="V92" s="33">
        <v>1</v>
      </c>
      <c r="W92" s="33">
        <v>1</v>
      </c>
      <c r="X92" s="33">
        <v>0</v>
      </c>
      <c r="Y92" s="33">
        <v>0</v>
      </c>
      <c r="Z92" s="21">
        <f t="shared" si="8"/>
        <v>1</v>
      </c>
      <c r="AA92" s="33">
        <v>0</v>
      </c>
      <c r="AB92" s="33">
        <v>0</v>
      </c>
      <c r="AC92" s="21">
        <f t="shared" si="9"/>
        <v>1</v>
      </c>
      <c r="AD92" s="34">
        <v>42601.604166666664</v>
      </c>
      <c r="AE92" s="34" t="s">
        <v>890</v>
      </c>
      <c r="AF92" s="103">
        <v>42601.625</v>
      </c>
      <c r="AG92" s="109">
        <f t="shared" si="10"/>
        <v>2.0833333335758653E-2</v>
      </c>
      <c r="AH92" s="33"/>
      <c r="AI92" s="25" t="s">
        <v>1033</v>
      </c>
      <c r="AJ92" s="33"/>
    </row>
    <row r="93" spans="1:36" s="18" customFormat="1" ht="132" customHeight="1" x14ac:dyDescent="0.2">
      <c r="A93" s="30">
        <v>83</v>
      </c>
      <c r="B93" s="11" t="s">
        <v>41</v>
      </c>
      <c r="C93" s="11" t="s">
        <v>893</v>
      </c>
      <c r="D93" s="11" t="s">
        <v>46</v>
      </c>
      <c r="E93" s="11">
        <v>0.4</v>
      </c>
      <c r="F93" s="57" t="s">
        <v>894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1</v>
      </c>
      <c r="O93" s="11">
        <v>0</v>
      </c>
      <c r="P93" s="11">
        <v>0</v>
      </c>
      <c r="Q93" s="21">
        <f t="shared" si="7"/>
        <v>1</v>
      </c>
      <c r="R93" s="11">
        <v>0</v>
      </c>
      <c r="S93" s="11">
        <v>0</v>
      </c>
      <c r="T93" s="11">
        <v>0</v>
      </c>
      <c r="U93" s="11">
        <v>0</v>
      </c>
      <c r="V93" s="11">
        <v>3</v>
      </c>
      <c r="W93" s="11">
        <v>3</v>
      </c>
      <c r="X93" s="11">
        <v>0</v>
      </c>
      <c r="Y93" s="11">
        <v>0</v>
      </c>
      <c r="Z93" s="21">
        <f t="shared" si="8"/>
        <v>3</v>
      </c>
      <c r="AA93" s="11">
        <v>0</v>
      </c>
      <c r="AB93" s="11">
        <v>0</v>
      </c>
      <c r="AC93" s="21">
        <f t="shared" si="9"/>
        <v>3</v>
      </c>
      <c r="AD93" s="103">
        <v>42605.625</v>
      </c>
      <c r="AE93" s="34">
        <v>42605.840277777781</v>
      </c>
      <c r="AF93" s="34">
        <v>42605.840277777781</v>
      </c>
      <c r="AG93" s="109">
        <f t="shared" si="10"/>
        <v>0.21527777778101154</v>
      </c>
      <c r="AH93" s="11"/>
      <c r="AI93" s="25" t="s">
        <v>1035</v>
      </c>
      <c r="AJ93" s="11"/>
    </row>
    <row r="94" spans="1:36" s="56" customFormat="1" ht="59.25" customHeight="1" x14ac:dyDescent="0.2">
      <c r="A94" s="30">
        <v>84</v>
      </c>
      <c r="B94" s="33" t="s">
        <v>41</v>
      </c>
      <c r="C94" s="33" t="s">
        <v>945</v>
      </c>
      <c r="D94" s="33" t="s">
        <v>46</v>
      </c>
      <c r="E94" s="33">
        <v>0.22</v>
      </c>
      <c r="F94" s="33" t="s">
        <v>946</v>
      </c>
      <c r="G94" s="33">
        <v>1</v>
      </c>
      <c r="H94" s="33">
        <v>0</v>
      </c>
      <c r="I94" s="33">
        <v>0</v>
      </c>
      <c r="J94" s="33">
        <v>0</v>
      </c>
      <c r="K94" s="33">
        <v>0</v>
      </c>
      <c r="L94" s="33">
        <v>0</v>
      </c>
      <c r="M94" s="33">
        <v>0</v>
      </c>
      <c r="N94" s="33">
        <v>1</v>
      </c>
      <c r="O94" s="33">
        <v>0</v>
      </c>
      <c r="P94" s="33">
        <v>0</v>
      </c>
      <c r="Q94" s="21">
        <f t="shared" si="7"/>
        <v>1</v>
      </c>
      <c r="R94" s="33">
        <v>0</v>
      </c>
      <c r="S94" s="33">
        <v>0</v>
      </c>
      <c r="T94" s="33">
        <v>0</v>
      </c>
      <c r="U94" s="33">
        <v>0</v>
      </c>
      <c r="V94" s="33">
        <v>1</v>
      </c>
      <c r="W94" s="33">
        <v>1</v>
      </c>
      <c r="X94" s="33">
        <v>0</v>
      </c>
      <c r="Y94" s="33">
        <v>0</v>
      </c>
      <c r="Z94" s="21">
        <f t="shared" si="8"/>
        <v>1</v>
      </c>
      <c r="AA94" s="33">
        <v>0</v>
      </c>
      <c r="AB94" s="33">
        <v>0</v>
      </c>
      <c r="AC94" s="21">
        <f t="shared" si="9"/>
        <v>1</v>
      </c>
      <c r="AD94" s="34">
        <v>42615.777777777781</v>
      </c>
      <c r="AE94" s="34">
        <v>42615.798611111109</v>
      </c>
      <c r="AF94" s="34">
        <v>42615.798611111109</v>
      </c>
      <c r="AG94" s="109">
        <f t="shared" si="10"/>
        <v>2.0833333328482695E-2</v>
      </c>
      <c r="AH94" s="33"/>
      <c r="AI94" s="33" t="s">
        <v>947</v>
      </c>
      <c r="AJ94" s="33"/>
    </row>
    <row r="95" spans="1:36" s="113" customFormat="1" ht="63.75" customHeight="1" x14ac:dyDescent="0.2">
      <c r="A95" s="11">
        <v>85</v>
      </c>
      <c r="B95" s="33" t="s">
        <v>41</v>
      </c>
      <c r="C95" s="33" t="s">
        <v>948</v>
      </c>
      <c r="D95" s="33" t="s">
        <v>46</v>
      </c>
      <c r="E95" s="33">
        <v>0.4</v>
      </c>
      <c r="F95" s="33" t="s">
        <v>949</v>
      </c>
      <c r="G95" s="33">
        <v>1</v>
      </c>
      <c r="H95" s="33">
        <v>0</v>
      </c>
      <c r="I95" s="33">
        <v>0</v>
      </c>
      <c r="J95" s="33">
        <v>0</v>
      </c>
      <c r="K95" s="33">
        <v>0</v>
      </c>
      <c r="L95" s="33">
        <v>0</v>
      </c>
      <c r="M95" s="33">
        <v>0</v>
      </c>
      <c r="N95" s="33">
        <v>1</v>
      </c>
      <c r="O95" s="33">
        <v>0</v>
      </c>
      <c r="P95" s="33">
        <v>0</v>
      </c>
      <c r="Q95" s="21">
        <f t="shared" si="7"/>
        <v>1</v>
      </c>
      <c r="R95" s="33">
        <v>0</v>
      </c>
      <c r="S95" s="33">
        <v>0</v>
      </c>
      <c r="T95" s="33">
        <v>0</v>
      </c>
      <c r="U95" s="33">
        <v>0</v>
      </c>
      <c r="V95" s="33">
        <v>47</v>
      </c>
      <c r="W95" s="33">
        <v>47</v>
      </c>
      <c r="X95" s="33">
        <v>0</v>
      </c>
      <c r="Y95" s="33">
        <v>0</v>
      </c>
      <c r="Z95" s="21">
        <f t="shared" si="8"/>
        <v>47</v>
      </c>
      <c r="AA95" s="33">
        <v>0</v>
      </c>
      <c r="AB95" s="33">
        <v>0</v>
      </c>
      <c r="AC95" s="21">
        <f t="shared" si="9"/>
        <v>47</v>
      </c>
      <c r="AD95" s="34">
        <v>42616.541666666664</v>
      </c>
      <c r="AE95" s="34">
        <v>42616.590277777781</v>
      </c>
      <c r="AF95" s="34">
        <v>42616.590277777781</v>
      </c>
      <c r="AG95" s="109">
        <f t="shared" si="10"/>
        <v>4.8611111116770189E-2</v>
      </c>
      <c r="AH95" s="93"/>
      <c r="AI95" s="33" t="s">
        <v>950</v>
      </c>
      <c r="AJ95" s="33"/>
    </row>
    <row r="96" spans="1:36" s="18" customFormat="1" ht="114.75" x14ac:dyDescent="0.2">
      <c r="A96" s="30">
        <v>86</v>
      </c>
      <c r="B96" s="33" t="s">
        <v>41</v>
      </c>
      <c r="C96" s="33" t="s">
        <v>969</v>
      </c>
      <c r="D96" s="33" t="s">
        <v>46</v>
      </c>
      <c r="E96" s="33">
        <v>0.4</v>
      </c>
      <c r="F96" s="33" t="s">
        <v>970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>
        <v>0</v>
      </c>
      <c r="N96" s="33">
        <v>1</v>
      </c>
      <c r="O96" s="33">
        <v>0</v>
      </c>
      <c r="P96" s="33">
        <v>0</v>
      </c>
      <c r="Q96" s="21">
        <f t="shared" si="7"/>
        <v>1</v>
      </c>
      <c r="R96" s="33">
        <v>0</v>
      </c>
      <c r="S96" s="33">
        <v>0</v>
      </c>
      <c r="T96" s="33">
        <v>0</v>
      </c>
      <c r="U96" s="33">
        <v>0</v>
      </c>
      <c r="V96" s="33">
        <v>76</v>
      </c>
      <c r="W96" s="33">
        <v>76</v>
      </c>
      <c r="X96" s="33">
        <v>0</v>
      </c>
      <c r="Y96" s="33">
        <v>0</v>
      </c>
      <c r="Z96" s="21">
        <f t="shared" si="8"/>
        <v>76</v>
      </c>
      <c r="AA96" s="33">
        <v>0</v>
      </c>
      <c r="AB96" s="33">
        <v>0</v>
      </c>
      <c r="AC96" s="21">
        <f t="shared" si="9"/>
        <v>76</v>
      </c>
      <c r="AD96" s="34">
        <v>42619.381944444445</v>
      </c>
      <c r="AE96" s="34">
        <v>42619.423611111109</v>
      </c>
      <c r="AF96" s="34">
        <v>42619.423611111109</v>
      </c>
      <c r="AG96" s="109">
        <f t="shared" si="10"/>
        <v>4.1666666664241347E-2</v>
      </c>
      <c r="AH96" s="93"/>
      <c r="AI96" s="33" t="s">
        <v>59</v>
      </c>
      <c r="AJ96" s="33"/>
    </row>
    <row r="97" spans="1:36" s="38" customFormat="1" ht="111.75" customHeight="1" x14ac:dyDescent="0.2">
      <c r="A97" s="30">
        <v>87</v>
      </c>
      <c r="B97" s="45" t="s">
        <v>41</v>
      </c>
      <c r="C97" s="45" t="s">
        <v>1341</v>
      </c>
      <c r="D97" s="45" t="s">
        <v>46</v>
      </c>
      <c r="E97" s="45">
        <v>6</v>
      </c>
      <c r="F97" s="45" t="s">
        <v>1342</v>
      </c>
      <c r="G97" s="45">
        <v>0</v>
      </c>
      <c r="H97" s="45">
        <v>0</v>
      </c>
      <c r="I97" s="45">
        <v>0</v>
      </c>
      <c r="J97" s="45">
        <v>0</v>
      </c>
      <c r="K97" s="45">
        <v>0</v>
      </c>
      <c r="L97" s="45">
        <v>0</v>
      </c>
      <c r="M97" s="45">
        <v>0</v>
      </c>
      <c r="N97" s="45">
        <v>0</v>
      </c>
      <c r="O97" s="45">
        <v>1</v>
      </c>
      <c r="P97" s="45">
        <v>0</v>
      </c>
      <c r="Q97" s="21">
        <f t="shared" si="7"/>
        <v>1</v>
      </c>
      <c r="R97" s="45">
        <v>0</v>
      </c>
      <c r="S97" s="45">
        <v>2</v>
      </c>
      <c r="T97" s="45">
        <v>0</v>
      </c>
      <c r="U97" s="45">
        <v>0</v>
      </c>
      <c r="V97" s="45">
        <v>1493</v>
      </c>
      <c r="W97" s="45">
        <v>1494</v>
      </c>
      <c r="X97" s="45">
        <v>1</v>
      </c>
      <c r="Y97" s="45">
        <v>0</v>
      </c>
      <c r="Z97" s="21">
        <f t="shared" si="8"/>
        <v>1495</v>
      </c>
      <c r="AA97" s="45">
        <v>1</v>
      </c>
      <c r="AB97" s="45">
        <v>0</v>
      </c>
      <c r="AC97" s="21">
        <f t="shared" si="9"/>
        <v>1496</v>
      </c>
      <c r="AD97" s="46">
        <v>42627.625</v>
      </c>
      <c r="AE97" s="46">
        <v>42627.833333333336</v>
      </c>
      <c r="AF97" s="46">
        <v>42628.621527777781</v>
      </c>
      <c r="AG97" s="109">
        <f t="shared" si="10"/>
        <v>0.99652777778101154</v>
      </c>
      <c r="AH97" s="45"/>
      <c r="AI97" s="45" t="s">
        <v>1340</v>
      </c>
      <c r="AJ97" s="45"/>
    </row>
    <row r="98" spans="1:36" s="113" customFormat="1" ht="40.5" customHeight="1" x14ac:dyDescent="0.2">
      <c r="A98" s="11">
        <v>88</v>
      </c>
      <c r="B98" s="33" t="s">
        <v>41</v>
      </c>
      <c r="C98" s="33" t="s">
        <v>1005</v>
      </c>
      <c r="D98" s="33" t="s">
        <v>46</v>
      </c>
      <c r="E98" s="33">
        <v>0.22</v>
      </c>
      <c r="F98" s="33" t="s">
        <v>1006</v>
      </c>
      <c r="G98" s="33">
        <v>0</v>
      </c>
      <c r="H98" s="33">
        <v>0</v>
      </c>
      <c r="I98" s="33">
        <v>0</v>
      </c>
      <c r="J98" s="33">
        <v>0</v>
      </c>
      <c r="K98" s="33">
        <v>0</v>
      </c>
      <c r="L98" s="33">
        <v>0</v>
      </c>
      <c r="M98" s="33">
        <v>0</v>
      </c>
      <c r="N98" s="33">
        <v>1</v>
      </c>
      <c r="O98" s="33">
        <v>0</v>
      </c>
      <c r="P98" s="33">
        <v>0</v>
      </c>
      <c r="Q98" s="21">
        <f t="shared" si="7"/>
        <v>1</v>
      </c>
      <c r="R98" s="33">
        <v>0</v>
      </c>
      <c r="S98" s="33">
        <v>0</v>
      </c>
      <c r="T98" s="33">
        <v>0</v>
      </c>
      <c r="U98" s="33">
        <v>0</v>
      </c>
      <c r="V98" s="33">
        <v>1</v>
      </c>
      <c r="W98" s="33">
        <v>1</v>
      </c>
      <c r="X98" s="33">
        <v>0</v>
      </c>
      <c r="Y98" s="33">
        <v>0</v>
      </c>
      <c r="Z98" s="21">
        <f t="shared" si="8"/>
        <v>1</v>
      </c>
      <c r="AA98" s="33">
        <v>0</v>
      </c>
      <c r="AB98" s="33">
        <v>0</v>
      </c>
      <c r="AC98" s="21">
        <f t="shared" si="9"/>
        <v>1</v>
      </c>
      <c r="AD98" s="34">
        <v>42632.708333333336</v>
      </c>
      <c r="AE98" s="34">
        <v>42632.729166666664</v>
      </c>
      <c r="AF98" s="34">
        <v>42632.729166666664</v>
      </c>
      <c r="AG98" s="109">
        <f t="shared" si="10"/>
        <v>2.0833333328482695E-2</v>
      </c>
      <c r="AH98" s="33"/>
      <c r="AI98" s="33" t="s">
        <v>1007</v>
      </c>
      <c r="AJ98" s="33"/>
    </row>
    <row r="99" spans="1:36" s="18" customFormat="1" ht="30" customHeight="1" x14ac:dyDescent="0.2">
      <c r="A99" s="30">
        <v>89</v>
      </c>
      <c r="B99" s="33" t="s">
        <v>41</v>
      </c>
      <c r="C99" s="33" t="s">
        <v>1008</v>
      </c>
      <c r="D99" s="33" t="s">
        <v>46</v>
      </c>
      <c r="E99" s="33">
        <v>0.22</v>
      </c>
      <c r="F99" s="33" t="s">
        <v>1009</v>
      </c>
      <c r="G99" s="33">
        <v>0</v>
      </c>
      <c r="H99" s="33">
        <v>0</v>
      </c>
      <c r="I99" s="33">
        <v>0</v>
      </c>
      <c r="J99" s="33">
        <v>0</v>
      </c>
      <c r="K99" s="33">
        <v>0</v>
      </c>
      <c r="L99" s="33">
        <v>0</v>
      </c>
      <c r="M99" s="33">
        <v>0</v>
      </c>
      <c r="N99" s="33">
        <v>1</v>
      </c>
      <c r="O99" s="33">
        <v>0</v>
      </c>
      <c r="P99" s="33">
        <v>0</v>
      </c>
      <c r="Q99" s="21">
        <f t="shared" si="7"/>
        <v>1</v>
      </c>
      <c r="R99" s="33">
        <v>0</v>
      </c>
      <c r="S99" s="33">
        <v>0</v>
      </c>
      <c r="T99" s="33">
        <v>0</v>
      </c>
      <c r="U99" s="33">
        <v>0</v>
      </c>
      <c r="V99" s="33">
        <v>1</v>
      </c>
      <c r="W99" s="33">
        <v>1</v>
      </c>
      <c r="X99" s="33">
        <v>0</v>
      </c>
      <c r="Y99" s="33">
        <v>0</v>
      </c>
      <c r="Z99" s="21">
        <f t="shared" si="8"/>
        <v>1</v>
      </c>
      <c r="AA99" s="33">
        <v>0</v>
      </c>
      <c r="AB99" s="33">
        <v>0</v>
      </c>
      <c r="AC99" s="21">
        <f t="shared" si="9"/>
        <v>1</v>
      </c>
      <c r="AD99" s="34">
        <v>42633.854166666664</v>
      </c>
      <c r="AE99" s="34">
        <v>42633.881944444445</v>
      </c>
      <c r="AF99" s="34">
        <v>42633.881944444445</v>
      </c>
      <c r="AG99" s="109">
        <f t="shared" si="10"/>
        <v>2.7777777781011537E-2</v>
      </c>
      <c r="AH99" s="33"/>
      <c r="AI99" s="33" t="s">
        <v>1010</v>
      </c>
      <c r="AJ99" s="33"/>
    </row>
    <row r="100" spans="1:36" s="113" customFormat="1" ht="33" customHeight="1" x14ac:dyDescent="0.2">
      <c r="A100" s="30">
        <v>90</v>
      </c>
      <c r="B100" s="33" t="s">
        <v>41</v>
      </c>
      <c r="C100" s="33" t="s">
        <v>1043</v>
      </c>
      <c r="D100" s="33" t="s">
        <v>46</v>
      </c>
      <c r="E100" s="33">
        <v>0.22</v>
      </c>
      <c r="F100" s="33" t="s">
        <v>1044</v>
      </c>
      <c r="G100" s="33">
        <v>0</v>
      </c>
      <c r="H100" s="33">
        <v>0</v>
      </c>
      <c r="I100" s="33">
        <v>0</v>
      </c>
      <c r="J100" s="33">
        <v>0</v>
      </c>
      <c r="K100" s="33">
        <v>0</v>
      </c>
      <c r="L100" s="33">
        <v>0</v>
      </c>
      <c r="M100" s="33">
        <v>0</v>
      </c>
      <c r="N100" s="33">
        <v>1</v>
      </c>
      <c r="O100" s="33">
        <v>0</v>
      </c>
      <c r="P100" s="33">
        <v>0</v>
      </c>
      <c r="Q100" s="21">
        <f t="shared" si="7"/>
        <v>1</v>
      </c>
      <c r="R100" s="33">
        <v>0</v>
      </c>
      <c r="S100" s="33">
        <v>0</v>
      </c>
      <c r="T100" s="33">
        <v>0</v>
      </c>
      <c r="U100" s="33">
        <v>0</v>
      </c>
      <c r="V100" s="33">
        <v>1</v>
      </c>
      <c r="W100" s="33">
        <v>1</v>
      </c>
      <c r="X100" s="33">
        <v>0</v>
      </c>
      <c r="Y100" s="33">
        <v>0</v>
      </c>
      <c r="Z100" s="21">
        <f t="shared" si="8"/>
        <v>1</v>
      </c>
      <c r="AA100" s="33">
        <v>0</v>
      </c>
      <c r="AB100" s="33">
        <v>0</v>
      </c>
      <c r="AC100" s="21">
        <f t="shared" si="9"/>
        <v>1</v>
      </c>
      <c r="AD100" s="34">
        <v>42644.743055555555</v>
      </c>
      <c r="AE100" s="34">
        <v>42644.763888888891</v>
      </c>
      <c r="AF100" s="34">
        <v>42644.763888888891</v>
      </c>
      <c r="AG100" s="109">
        <f t="shared" si="10"/>
        <v>2.0833333335758653E-2</v>
      </c>
      <c r="AH100" s="33"/>
      <c r="AI100" s="33" t="s">
        <v>1045</v>
      </c>
      <c r="AJ100" s="33"/>
    </row>
    <row r="101" spans="1:36" s="113" customFormat="1" ht="25.5" x14ac:dyDescent="0.2">
      <c r="A101" s="11">
        <v>91</v>
      </c>
      <c r="B101" s="33" t="s">
        <v>41</v>
      </c>
      <c r="C101" s="33" t="s">
        <v>1093</v>
      </c>
      <c r="D101" s="33" t="s">
        <v>46</v>
      </c>
      <c r="E101" s="33">
        <v>0.22</v>
      </c>
      <c r="F101" s="33" t="s">
        <v>1094</v>
      </c>
      <c r="G101" s="33">
        <v>0</v>
      </c>
      <c r="H101" s="33">
        <v>0</v>
      </c>
      <c r="I101" s="33">
        <v>0</v>
      </c>
      <c r="J101" s="33">
        <v>0</v>
      </c>
      <c r="K101" s="33">
        <v>0</v>
      </c>
      <c r="L101" s="33">
        <v>0</v>
      </c>
      <c r="M101" s="33">
        <v>0</v>
      </c>
      <c r="N101" s="33">
        <v>1</v>
      </c>
      <c r="O101" s="33">
        <v>0</v>
      </c>
      <c r="P101" s="33">
        <v>0</v>
      </c>
      <c r="Q101" s="21">
        <f t="shared" si="7"/>
        <v>1</v>
      </c>
      <c r="R101" s="33">
        <v>0</v>
      </c>
      <c r="S101" s="33">
        <v>0</v>
      </c>
      <c r="T101" s="33">
        <v>0</v>
      </c>
      <c r="U101" s="33">
        <v>0</v>
      </c>
      <c r="V101" s="33">
        <v>1</v>
      </c>
      <c r="W101" s="33">
        <v>1</v>
      </c>
      <c r="X101" s="33">
        <v>0</v>
      </c>
      <c r="Y101" s="33">
        <v>0</v>
      </c>
      <c r="Z101" s="21">
        <f t="shared" si="8"/>
        <v>1</v>
      </c>
      <c r="AA101" s="33">
        <v>0</v>
      </c>
      <c r="AB101" s="33">
        <v>0</v>
      </c>
      <c r="AC101" s="21">
        <f t="shared" si="9"/>
        <v>1</v>
      </c>
      <c r="AD101" s="34">
        <v>42663.645833333336</v>
      </c>
      <c r="AE101" s="34">
        <v>42663.666666666664</v>
      </c>
      <c r="AF101" s="34">
        <v>42663.666666666664</v>
      </c>
      <c r="AG101" s="109">
        <f t="shared" si="10"/>
        <v>2.0833333328482695E-2</v>
      </c>
      <c r="AH101" s="33"/>
      <c r="AI101" s="33" t="s">
        <v>1095</v>
      </c>
      <c r="AJ101" s="33"/>
    </row>
    <row r="102" spans="1:36" s="56" customFormat="1" ht="28.5" customHeight="1" x14ac:dyDescent="0.2">
      <c r="A102" s="30">
        <v>92</v>
      </c>
      <c r="B102" s="33" t="s">
        <v>41</v>
      </c>
      <c r="C102" s="33" t="s">
        <v>1098</v>
      </c>
      <c r="D102" s="33" t="s">
        <v>46</v>
      </c>
      <c r="E102" s="33">
        <v>0.22</v>
      </c>
      <c r="F102" s="33" t="s">
        <v>1099</v>
      </c>
      <c r="G102" s="33">
        <v>0</v>
      </c>
      <c r="H102" s="33">
        <v>0</v>
      </c>
      <c r="I102" s="33">
        <v>0</v>
      </c>
      <c r="J102" s="33">
        <v>0</v>
      </c>
      <c r="K102" s="33">
        <v>0</v>
      </c>
      <c r="L102" s="33">
        <v>0</v>
      </c>
      <c r="M102" s="33">
        <v>0</v>
      </c>
      <c r="N102" s="33">
        <v>1</v>
      </c>
      <c r="O102" s="33">
        <v>0</v>
      </c>
      <c r="P102" s="33">
        <v>0</v>
      </c>
      <c r="Q102" s="21">
        <f t="shared" si="7"/>
        <v>1</v>
      </c>
      <c r="R102" s="33">
        <v>0</v>
      </c>
      <c r="S102" s="33">
        <v>0</v>
      </c>
      <c r="T102" s="33">
        <v>0</v>
      </c>
      <c r="U102" s="33">
        <v>0</v>
      </c>
      <c r="V102" s="33">
        <v>1</v>
      </c>
      <c r="W102" s="33">
        <v>1</v>
      </c>
      <c r="X102" s="33">
        <v>0</v>
      </c>
      <c r="Y102" s="33">
        <v>0</v>
      </c>
      <c r="Z102" s="21">
        <f t="shared" si="8"/>
        <v>1</v>
      </c>
      <c r="AA102" s="33">
        <v>0</v>
      </c>
      <c r="AB102" s="33">
        <v>0</v>
      </c>
      <c r="AC102" s="21">
        <f t="shared" si="9"/>
        <v>1</v>
      </c>
      <c r="AD102" s="34">
        <v>42667.756944444445</v>
      </c>
      <c r="AE102" s="34">
        <v>42667.777777777781</v>
      </c>
      <c r="AF102" s="34">
        <v>42667.777777777781</v>
      </c>
      <c r="AG102" s="109">
        <f t="shared" si="10"/>
        <v>2.0833333335758653E-2</v>
      </c>
      <c r="AH102" s="33"/>
      <c r="AI102" s="33" t="s">
        <v>1100</v>
      </c>
      <c r="AJ102" s="33"/>
    </row>
    <row r="103" spans="1:36" s="113" customFormat="1" ht="25.5" x14ac:dyDescent="0.2">
      <c r="A103" s="30">
        <v>93</v>
      </c>
      <c r="B103" s="33" t="s">
        <v>41</v>
      </c>
      <c r="C103" s="33" t="s">
        <v>1102</v>
      </c>
      <c r="D103" s="33" t="s">
        <v>46</v>
      </c>
      <c r="E103" s="33">
        <v>0.22</v>
      </c>
      <c r="F103" s="33" t="s">
        <v>1103</v>
      </c>
      <c r="G103" s="33">
        <v>0</v>
      </c>
      <c r="H103" s="33">
        <v>0</v>
      </c>
      <c r="I103" s="33">
        <v>0</v>
      </c>
      <c r="J103" s="33">
        <v>0</v>
      </c>
      <c r="K103" s="33">
        <v>0</v>
      </c>
      <c r="L103" s="33">
        <v>0</v>
      </c>
      <c r="M103" s="33">
        <v>0</v>
      </c>
      <c r="N103" s="33">
        <v>1</v>
      </c>
      <c r="O103" s="33">
        <v>0</v>
      </c>
      <c r="P103" s="33">
        <v>0</v>
      </c>
      <c r="Q103" s="21">
        <f t="shared" si="7"/>
        <v>1</v>
      </c>
      <c r="R103" s="33">
        <v>0</v>
      </c>
      <c r="S103" s="33">
        <v>0</v>
      </c>
      <c r="T103" s="33">
        <v>0</v>
      </c>
      <c r="U103" s="33">
        <v>0</v>
      </c>
      <c r="V103" s="33">
        <v>1</v>
      </c>
      <c r="W103" s="33">
        <v>1</v>
      </c>
      <c r="X103" s="33">
        <v>0</v>
      </c>
      <c r="Y103" s="33">
        <v>0</v>
      </c>
      <c r="Z103" s="21">
        <f t="shared" si="8"/>
        <v>1</v>
      </c>
      <c r="AA103" s="33">
        <v>0</v>
      </c>
      <c r="AB103" s="33">
        <v>0</v>
      </c>
      <c r="AC103" s="21">
        <f t="shared" si="9"/>
        <v>1</v>
      </c>
      <c r="AD103" s="34">
        <v>42672.340277777781</v>
      </c>
      <c r="AE103" s="34">
        <v>42672.361111111109</v>
      </c>
      <c r="AF103" s="34">
        <v>42672.361111111109</v>
      </c>
      <c r="AG103" s="109">
        <f t="shared" si="10"/>
        <v>2.0833333328482695E-2</v>
      </c>
      <c r="AH103" s="33"/>
      <c r="AI103" s="33" t="s">
        <v>1104</v>
      </c>
      <c r="AJ103" s="33"/>
    </row>
    <row r="104" spans="1:36" s="18" customFormat="1" ht="25.5" x14ac:dyDescent="0.2">
      <c r="A104" s="11">
        <v>94</v>
      </c>
      <c r="B104" s="33" t="s">
        <v>41</v>
      </c>
      <c r="C104" s="33" t="s">
        <v>1133</v>
      </c>
      <c r="D104" s="33" t="s">
        <v>46</v>
      </c>
      <c r="E104" s="33">
        <v>0.22</v>
      </c>
      <c r="F104" s="33" t="s">
        <v>1134</v>
      </c>
      <c r="G104" s="33">
        <v>0</v>
      </c>
      <c r="H104" s="33">
        <v>0</v>
      </c>
      <c r="I104" s="33">
        <v>0</v>
      </c>
      <c r="J104" s="33">
        <v>0</v>
      </c>
      <c r="K104" s="33">
        <v>0</v>
      </c>
      <c r="L104" s="33">
        <v>0</v>
      </c>
      <c r="M104" s="33">
        <v>0</v>
      </c>
      <c r="N104" s="33">
        <v>1</v>
      </c>
      <c r="O104" s="33">
        <v>0</v>
      </c>
      <c r="P104" s="33">
        <v>0</v>
      </c>
      <c r="Q104" s="21">
        <f t="shared" si="7"/>
        <v>1</v>
      </c>
      <c r="R104" s="33">
        <v>0</v>
      </c>
      <c r="S104" s="33">
        <v>0</v>
      </c>
      <c r="T104" s="33">
        <v>0</v>
      </c>
      <c r="U104" s="33">
        <v>0</v>
      </c>
      <c r="V104" s="33">
        <v>1</v>
      </c>
      <c r="W104" s="33">
        <v>1</v>
      </c>
      <c r="X104" s="33">
        <v>0</v>
      </c>
      <c r="Y104" s="33">
        <v>0</v>
      </c>
      <c r="Z104" s="21">
        <f t="shared" si="8"/>
        <v>1</v>
      </c>
      <c r="AA104" s="33">
        <v>0</v>
      </c>
      <c r="AB104" s="33">
        <v>0</v>
      </c>
      <c r="AC104" s="21">
        <f t="shared" si="9"/>
        <v>1</v>
      </c>
      <c r="AD104" s="34">
        <v>42676.458333333336</v>
      </c>
      <c r="AE104" s="34">
        <v>42676.479166666664</v>
      </c>
      <c r="AF104" s="34">
        <v>42676.479166666664</v>
      </c>
      <c r="AG104" s="109">
        <f t="shared" si="10"/>
        <v>2.0833333328482695E-2</v>
      </c>
      <c r="AH104" s="33"/>
      <c r="AI104" s="33" t="s">
        <v>1135</v>
      </c>
      <c r="AJ104" s="33"/>
    </row>
    <row r="105" spans="1:36" s="73" customFormat="1" ht="38.25" x14ac:dyDescent="0.2">
      <c r="A105" s="30">
        <v>95</v>
      </c>
      <c r="B105" s="45" t="s">
        <v>41</v>
      </c>
      <c r="C105" s="45" t="s">
        <v>1172</v>
      </c>
      <c r="D105" s="45" t="s">
        <v>46</v>
      </c>
      <c r="E105" s="45">
        <v>0.22</v>
      </c>
      <c r="F105" s="45" t="s">
        <v>1173</v>
      </c>
      <c r="G105" s="45">
        <v>0</v>
      </c>
      <c r="H105" s="45">
        <v>0</v>
      </c>
      <c r="I105" s="45">
        <v>0</v>
      </c>
      <c r="J105" s="45">
        <v>0</v>
      </c>
      <c r="K105" s="45">
        <v>0</v>
      </c>
      <c r="L105" s="45">
        <v>0</v>
      </c>
      <c r="M105" s="45">
        <v>0</v>
      </c>
      <c r="N105" s="45">
        <v>1</v>
      </c>
      <c r="O105" s="45">
        <v>0</v>
      </c>
      <c r="P105" s="45">
        <v>0</v>
      </c>
      <c r="Q105" s="25">
        <f t="shared" si="7"/>
        <v>1</v>
      </c>
      <c r="R105" s="45">
        <v>0</v>
      </c>
      <c r="S105" s="45">
        <v>0</v>
      </c>
      <c r="T105" s="45">
        <v>0</v>
      </c>
      <c r="U105" s="45">
        <v>0</v>
      </c>
      <c r="V105" s="45">
        <v>1</v>
      </c>
      <c r="W105" s="45">
        <v>1</v>
      </c>
      <c r="X105" s="45">
        <v>0</v>
      </c>
      <c r="Y105" s="45">
        <v>0</v>
      </c>
      <c r="Z105" s="27">
        <f t="shared" si="8"/>
        <v>1</v>
      </c>
      <c r="AA105" s="45">
        <v>0</v>
      </c>
      <c r="AB105" s="45">
        <v>0</v>
      </c>
      <c r="AC105" s="25">
        <f t="shared" si="9"/>
        <v>1</v>
      </c>
      <c r="AD105" s="46">
        <v>42693.583333333336</v>
      </c>
      <c r="AE105" s="46">
        <v>42693.618055555555</v>
      </c>
      <c r="AF105" s="46">
        <v>42693.618055555555</v>
      </c>
      <c r="AG105" s="109">
        <f t="shared" si="10"/>
        <v>3.4722222218988463E-2</v>
      </c>
      <c r="AH105" s="45"/>
      <c r="AI105" s="45" t="s">
        <v>1174</v>
      </c>
      <c r="AJ105" s="45"/>
    </row>
    <row r="106" spans="1:36" s="73" customFormat="1" ht="38.25" x14ac:dyDescent="0.2">
      <c r="A106" s="30">
        <v>96</v>
      </c>
      <c r="B106" s="45" t="s">
        <v>41</v>
      </c>
      <c r="C106" s="45" t="s">
        <v>1175</v>
      </c>
      <c r="D106" s="45" t="s">
        <v>46</v>
      </c>
      <c r="E106" s="45">
        <v>0.22</v>
      </c>
      <c r="F106" s="45" t="s">
        <v>1176</v>
      </c>
      <c r="G106" s="45">
        <v>0</v>
      </c>
      <c r="H106" s="45">
        <v>0</v>
      </c>
      <c r="I106" s="45">
        <v>0</v>
      </c>
      <c r="J106" s="45">
        <v>0</v>
      </c>
      <c r="K106" s="45">
        <v>0</v>
      </c>
      <c r="L106" s="45">
        <v>0</v>
      </c>
      <c r="M106" s="45">
        <v>0</v>
      </c>
      <c r="N106" s="45">
        <v>1</v>
      </c>
      <c r="O106" s="45">
        <v>0</v>
      </c>
      <c r="P106" s="45">
        <v>0</v>
      </c>
      <c r="Q106" s="25">
        <f t="shared" ref="Q106" si="11">SUM(J106:P106)</f>
        <v>1</v>
      </c>
      <c r="R106" s="45">
        <v>0</v>
      </c>
      <c r="S106" s="45">
        <v>0</v>
      </c>
      <c r="T106" s="45">
        <v>0</v>
      </c>
      <c r="U106" s="45">
        <v>0</v>
      </c>
      <c r="V106" s="45">
        <v>1</v>
      </c>
      <c r="W106" s="45">
        <v>1</v>
      </c>
      <c r="X106" s="45">
        <v>0</v>
      </c>
      <c r="Y106" s="45">
        <v>0</v>
      </c>
      <c r="Z106" s="27">
        <f t="shared" si="8"/>
        <v>1</v>
      </c>
      <c r="AA106" s="45">
        <v>0</v>
      </c>
      <c r="AB106" s="45">
        <v>0</v>
      </c>
      <c r="AC106" s="25">
        <f t="shared" ref="AC106" si="12">SUM(Z106:AB106)</f>
        <v>1</v>
      </c>
      <c r="AD106" s="46">
        <v>42694.583333333336</v>
      </c>
      <c r="AE106" s="46">
        <v>42694.604166666664</v>
      </c>
      <c r="AF106" s="46">
        <v>42694.604166666664</v>
      </c>
      <c r="AG106" s="109">
        <f t="shared" si="10"/>
        <v>2.0833333328482695E-2</v>
      </c>
      <c r="AH106" s="45"/>
      <c r="AI106" s="45" t="s">
        <v>1177</v>
      </c>
      <c r="AJ106" s="45"/>
    </row>
    <row r="107" spans="1:36" ht="38.25" x14ac:dyDescent="0.2">
      <c r="A107" s="11">
        <v>97</v>
      </c>
      <c r="B107" s="25" t="s">
        <v>41</v>
      </c>
      <c r="C107" s="25" t="s">
        <v>1184</v>
      </c>
      <c r="D107" s="25" t="s">
        <v>46</v>
      </c>
      <c r="E107" s="25">
        <v>0.4</v>
      </c>
      <c r="F107" s="25" t="s">
        <v>1185</v>
      </c>
      <c r="G107" s="25">
        <v>1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1</v>
      </c>
      <c r="O107" s="25">
        <v>0</v>
      </c>
      <c r="P107" s="25">
        <v>0</v>
      </c>
      <c r="Q107" s="45">
        <f>J107+K107+L107+M107+N107+O107+P107</f>
        <v>1</v>
      </c>
      <c r="R107" s="25">
        <v>0</v>
      </c>
      <c r="S107" s="25">
        <v>0</v>
      </c>
      <c r="T107" s="25">
        <v>0</v>
      </c>
      <c r="U107" s="25">
        <v>0</v>
      </c>
      <c r="V107" s="25">
        <v>99</v>
      </c>
      <c r="W107" s="25">
        <v>99</v>
      </c>
      <c r="X107" s="25">
        <v>0</v>
      </c>
      <c r="Y107" s="25">
        <v>0</v>
      </c>
      <c r="Z107" s="45">
        <f>R107+S107+T107+U107+V107</f>
        <v>99</v>
      </c>
      <c r="AA107" s="25">
        <v>0</v>
      </c>
      <c r="AB107" s="25">
        <v>0</v>
      </c>
      <c r="AC107" s="45">
        <f>Z107+AA107+AB107</f>
        <v>99</v>
      </c>
      <c r="AD107" s="51">
        <v>42695.4375</v>
      </c>
      <c r="AE107" s="51">
        <v>42695.46875</v>
      </c>
      <c r="AF107" s="51">
        <v>42695.46875</v>
      </c>
      <c r="AG107" s="109">
        <f t="shared" si="10"/>
        <v>3.125E-2</v>
      </c>
      <c r="AH107" s="25"/>
      <c r="AI107" s="25" t="s">
        <v>59</v>
      </c>
      <c r="AJ107" s="25"/>
    </row>
    <row r="108" spans="1:36" s="123" customFormat="1" ht="102" x14ac:dyDescent="0.2">
      <c r="A108" s="30">
        <v>98</v>
      </c>
      <c r="B108" s="45" t="s">
        <v>41</v>
      </c>
      <c r="C108" s="45" t="s">
        <v>1200</v>
      </c>
      <c r="D108" s="45" t="s">
        <v>46</v>
      </c>
      <c r="E108" s="45">
        <v>0.4</v>
      </c>
      <c r="F108" s="25" t="s">
        <v>1343</v>
      </c>
      <c r="G108" s="45">
        <v>1</v>
      </c>
      <c r="H108" s="45">
        <v>0</v>
      </c>
      <c r="I108" s="45">
        <v>0</v>
      </c>
      <c r="J108" s="45">
        <v>0</v>
      </c>
      <c r="K108" s="45">
        <v>0</v>
      </c>
      <c r="L108" s="45">
        <v>0</v>
      </c>
      <c r="M108" s="45">
        <v>0</v>
      </c>
      <c r="N108" s="45">
        <v>1</v>
      </c>
      <c r="O108" s="45">
        <v>0</v>
      </c>
      <c r="P108" s="45">
        <v>0</v>
      </c>
      <c r="Q108" s="25">
        <f>SUM(J108:P108)</f>
        <v>1</v>
      </c>
      <c r="R108" s="45">
        <v>0</v>
      </c>
      <c r="S108" s="45">
        <v>0</v>
      </c>
      <c r="T108" s="45">
        <v>0</v>
      </c>
      <c r="U108" s="45">
        <v>0</v>
      </c>
      <c r="V108" s="45">
        <v>143</v>
      </c>
      <c r="W108" s="45">
        <v>143</v>
      </c>
      <c r="X108" s="45">
        <v>0</v>
      </c>
      <c r="Y108" s="45">
        <v>0</v>
      </c>
      <c r="Z108" s="27">
        <f>SUM(R108:V108)</f>
        <v>143</v>
      </c>
      <c r="AA108" s="45">
        <v>0</v>
      </c>
      <c r="AB108" s="45">
        <v>0</v>
      </c>
      <c r="AC108" s="25">
        <f>SUM(Z108:AB108)</f>
        <v>143</v>
      </c>
      <c r="AD108" s="46">
        <v>42703.722222222219</v>
      </c>
      <c r="AE108" s="46">
        <v>42703.763888888891</v>
      </c>
      <c r="AF108" s="46">
        <v>42703.763888888891</v>
      </c>
      <c r="AG108" s="109">
        <f t="shared" si="10"/>
        <v>4.1666666671517305E-2</v>
      </c>
      <c r="AH108" s="45"/>
      <c r="AI108" s="45" t="s">
        <v>1201</v>
      </c>
      <c r="AJ108" s="45"/>
    </row>
    <row r="109" spans="1:36" s="123" customFormat="1" ht="76.5" x14ac:dyDescent="0.2">
      <c r="A109" s="30">
        <v>99</v>
      </c>
      <c r="B109" s="45" t="s">
        <v>41</v>
      </c>
      <c r="C109" s="45" t="s">
        <v>1202</v>
      </c>
      <c r="D109" s="45" t="s">
        <v>46</v>
      </c>
      <c r="E109" s="45">
        <v>0.22</v>
      </c>
      <c r="F109" s="45" t="s">
        <v>1344</v>
      </c>
      <c r="G109" s="45">
        <v>0</v>
      </c>
      <c r="H109" s="45">
        <v>0</v>
      </c>
      <c r="I109" s="45">
        <v>0</v>
      </c>
      <c r="J109" s="45">
        <v>0</v>
      </c>
      <c r="K109" s="45">
        <v>0</v>
      </c>
      <c r="L109" s="45">
        <v>0</v>
      </c>
      <c r="M109" s="45">
        <v>0</v>
      </c>
      <c r="N109" s="45">
        <v>1</v>
      </c>
      <c r="O109" s="45">
        <v>0</v>
      </c>
      <c r="P109" s="45">
        <v>0</v>
      </c>
      <c r="Q109" s="25">
        <f>SUM(J109:P109)</f>
        <v>1</v>
      </c>
      <c r="R109" s="45">
        <v>0</v>
      </c>
      <c r="S109" s="45">
        <v>0</v>
      </c>
      <c r="T109" s="45">
        <v>0</v>
      </c>
      <c r="U109" s="45">
        <v>0</v>
      </c>
      <c r="V109" s="45">
        <v>1</v>
      </c>
      <c r="W109" s="45">
        <v>1</v>
      </c>
      <c r="X109" s="45">
        <v>0</v>
      </c>
      <c r="Y109" s="45">
        <v>0</v>
      </c>
      <c r="Z109" s="27">
        <f>SUM(R109:V109)</f>
        <v>1</v>
      </c>
      <c r="AA109" s="45">
        <v>0</v>
      </c>
      <c r="AB109" s="45">
        <v>0</v>
      </c>
      <c r="AC109" s="25">
        <f>SUM(Z109:AB109)</f>
        <v>1</v>
      </c>
      <c r="AD109" s="46">
        <v>42703.75</v>
      </c>
      <c r="AE109" s="46">
        <v>42703.777777777781</v>
      </c>
      <c r="AF109" s="46">
        <v>42703.777777777781</v>
      </c>
      <c r="AG109" s="109">
        <f t="shared" si="10"/>
        <v>2.7777777781011537E-2</v>
      </c>
      <c r="AH109" s="45"/>
      <c r="AI109" s="45" t="s">
        <v>1203</v>
      </c>
      <c r="AJ109" s="45"/>
    </row>
    <row r="110" spans="1:36" s="73" customFormat="1" ht="60" customHeight="1" x14ac:dyDescent="0.2">
      <c r="A110" s="11">
        <v>100</v>
      </c>
      <c r="B110" s="45" t="s">
        <v>41</v>
      </c>
      <c r="C110" s="45" t="s">
        <v>483</v>
      </c>
      <c r="D110" s="45" t="s">
        <v>46</v>
      </c>
      <c r="E110" s="45">
        <v>0.22</v>
      </c>
      <c r="F110" s="45" t="s">
        <v>1281</v>
      </c>
      <c r="G110" s="45">
        <v>0</v>
      </c>
      <c r="H110" s="45">
        <v>0</v>
      </c>
      <c r="I110" s="45">
        <v>0</v>
      </c>
      <c r="J110" s="45">
        <v>0</v>
      </c>
      <c r="K110" s="45">
        <v>0</v>
      </c>
      <c r="L110" s="45">
        <v>0</v>
      </c>
      <c r="M110" s="45">
        <v>0</v>
      </c>
      <c r="N110" s="45">
        <v>1</v>
      </c>
      <c r="O110" s="45">
        <v>0</v>
      </c>
      <c r="P110" s="45">
        <v>0</v>
      </c>
      <c r="Q110" s="45">
        <f>J110+K110+L110+M110+N110+O110+P110</f>
        <v>1</v>
      </c>
      <c r="R110" s="45">
        <v>0</v>
      </c>
      <c r="S110" s="45">
        <v>0</v>
      </c>
      <c r="T110" s="45">
        <v>0</v>
      </c>
      <c r="U110" s="45">
        <v>0</v>
      </c>
      <c r="V110" s="45">
        <v>1</v>
      </c>
      <c r="W110" s="45">
        <v>1</v>
      </c>
      <c r="X110" s="45">
        <v>0</v>
      </c>
      <c r="Y110" s="45">
        <v>0</v>
      </c>
      <c r="Z110" s="45">
        <f>R110+S110+T110+U110+V110</f>
        <v>1</v>
      </c>
      <c r="AA110" s="45">
        <v>0</v>
      </c>
      <c r="AB110" s="45">
        <v>0</v>
      </c>
      <c r="AC110" s="45">
        <f>Z110+AA110+AB110</f>
        <v>1</v>
      </c>
      <c r="AD110" s="46">
        <v>42712.715277777781</v>
      </c>
      <c r="AE110" s="46">
        <v>42712.736111111109</v>
      </c>
      <c r="AF110" s="46">
        <v>42712.736111111109</v>
      </c>
      <c r="AG110" s="109">
        <f t="shared" si="10"/>
        <v>2.0833333328482695E-2</v>
      </c>
      <c r="AH110" s="45"/>
      <c r="AI110" s="45" t="s">
        <v>1282</v>
      </c>
      <c r="AJ110" s="45"/>
    </row>
    <row r="111" spans="1:36" s="56" customFormat="1" ht="37.5" customHeight="1" x14ac:dyDescent="0.2">
      <c r="A111" s="30">
        <v>101</v>
      </c>
      <c r="B111" s="33" t="s">
        <v>41</v>
      </c>
      <c r="C111" s="33" t="s">
        <v>132</v>
      </c>
      <c r="D111" s="33" t="s">
        <v>46</v>
      </c>
      <c r="E111" s="33">
        <v>0.22</v>
      </c>
      <c r="F111" s="33" t="s">
        <v>1311</v>
      </c>
      <c r="G111" s="33">
        <v>0</v>
      </c>
      <c r="H111" s="33">
        <v>0</v>
      </c>
      <c r="I111" s="33">
        <v>0</v>
      </c>
      <c r="J111" s="33">
        <v>0</v>
      </c>
      <c r="K111" s="33">
        <v>0</v>
      </c>
      <c r="L111" s="33">
        <v>0</v>
      </c>
      <c r="M111" s="33">
        <v>0</v>
      </c>
      <c r="N111" s="33">
        <v>1</v>
      </c>
      <c r="O111" s="33">
        <v>0</v>
      </c>
      <c r="P111" s="33">
        <v>0</v>
      </c>
      <c r="Q111" s="21">
        <f>SUM(J111:P111)</f>
        <v>1</v>
      </c>
      <c r="R111" s="33">
        <v>0</v>
      </c>
      <c r="S111" s="33">
        <v>0</v>
      </c>
      <c r="T111" s="33">
        <v>0</v>
      </c>
      <c r="U111" s="33">
        <v>0</v>
      </c>
      <c r="V111" s="33">
        <v>1</v>
      </c>
      <c r="W111" s="33">
        <v>1</v>
      </c>
      <c r="X111" s="33">
        <v>0</v>
      </c>
      <c r="Y111" s="33">
        <v>0</v>
      </c>
      <c r="Z111" s="21">
        <f>SUM(R111:V111)</f>
        <v>1</v>
      </c>
      <c r="AA111" s="33">
        <v>0</v>
      </c>
      <c r="AB111" s="33">
        <v>0</v>
      </c>
      <c r="AC111" s="21">
        <f>SUM(Z111:AB111)</f>
        <v>1</v>
      </c>
      <c r="AD111" s="34">
        <v>42719.666666666664</v>
      </c>
      <c r="AE111" s="34">
        <v>42719.708333333336</v>
      </c>
      <c r="AF111" s="34">
        <v>42719.708333333336</v>
      </c>
      <c r="AG111" s="109">
        <f t="shared" si="10"/>
        <v>4.1666666671517305E-2</v>
      </c>
      <c r="AH111" s="33"/>
      <c r="AI111" s="33" t="s">
        <v>1312</v>
      </c>
      <c r="AJ111" s="33"/>
    </row>
  </sheetData>
  <autoFilter ref="A10:AJ111"/>
  <mergeCells count="39">
    <mergeCell ref="AD6:AD9"/>
    <mergeCell ref="AE6:AE9"/>
    <mergeCell ref="AJ6:AJ9"/>
    <mergeCell ref="AC7:AC9"/>
    <mergeCell ref="AG6:AG9"/>
    <mergeCell ref="AI6:AI9"/>
    <mergeCell ref="R6:AC6"/>
    <mergeCell ref="AH6:AH9"/>
    <mergeCell ref="R7:Z7"/>
    <mergeCell ref="AB7:AB9"/>
    <mergeCell ref="Y8:Y9"/>
    <mergeCell ref="A1:AJ1"/>
    <mergeCell ref="A2:AJ2"/>
    <mergeCell ref="A3:AJ3"/>
    <mergeCell ref="A4:AJ4"/>
    <mergeCell ref="A6:A9"/>
    <mergeCell ref="O7:O9"/>
    <mergeCell ref="C6:C9"/>
    <mergeCell ref="AF6:AF9"/>
    <mergeCell ref="Q7:Q9"/>
    <mergeCell ref="AA7:AA9"/>
    <mergeCell ref="B6:B9"/>
    <mergeCell ref="Z8:Z9"/>
    <mergeCell ref="F6:G8"/>
    <mergeCell ref="X8:X9"/>
    <mergeCell ref="D6:D9"/>
    <mergeCell ref="W8:W9"/>
    <mergeCell ref="E6:E9"/>
    <mergeCell ref="N8:N9"/>
    <mergeCell ref="R8:S8"/>
    <mergeCell ref="T8:U8"/>
    <mergeCell ref="V8:V9"/>
    <mergeCell ref="P7:P9"/>
    <mergeCell ref="J8:K8"/>
    <mergeCell ref="L8:M8"/>
    <mergeCell ref="H6:H9"/>
    <mergeCell ref="I6:I9"/>
    <mergeCell ref="J6:Q6"/>
    <mergeCell ref="J7:N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7"/>
  <sheetViews>
    <sheetView zoomScale="118" zoomScaleNormal="118" workbookViewId="0">
      <selection sqref="A1:AJ4"/>
    </sheetView>
  </sheetViews>
  <sheetFormatPr defaultColWidth="0.85546875" defaultRowHeight="12.75" x14ac:dyDescent="0.2"/>
  <cols>
    <col min="1" max="1" width="4.7109375" style="10" customWidth="1"/>
    <col min="2" max="2" width="20.28515625" style="91" customWidth="1"/>
    <col min="3" max="3" width="40" style="91" bestFit="1" customWidth="1"/>
    <col min="4" max="4" width="7.140625" style="91" customWidth="1"/>
    <col min="5" max="5" width="7.7109375" style="38" customWidth="1"/>
    <col min="6" max="6" width="44" style="91" customWidth="1"/>
    <col min="7" max="7" width="5.42578125" style="91" customWidth="1"/>
    <col min="8" max="8" width="6.5703125" style="91" customWidth="1"/>
    <col min="9" max="9" width="5.85546875" style="91" customWidth="1"/>
    <col min="10" max="10" width="4.5703125" style="91" customWidth="1"/>
    <col min="11" max="11" width="5.5703125" style="91" customWidth="1"/>
    <col min="12" max="12" width="4.42578125" style="91" customWidth="1"/>
    <col min="13" max="13" width="6" style="91" customWidth="1"/>
    <col min="14" max="14" width="5.140625" style="91" customWidth="1"/>
    <col min="15" max="16" width="6.140625" style="91" customWidth="1"/>
    <col min="17" max="17" width="6" style="91" customWidth="1"/>
    <col min="18" max="18" width="5.140625" style="91" customWidth="1"/>
    <col min="19" max="19" width="5.42578125" style="91" customWidth="1"/>
    <col min="20" max="20" width="5.7109375" style="91" customWidth="1"/>
    <col min="21" max="21" width="6.28515625" style="91" customWidth="1"/>
    <col min="22" max="22" width="7.5703125" style="91" customWidth="1"/>
    <col min="23" max="23" width="6.28515625" style="91" customWidth="1"/>
    <col min="24" max="24" width="5.7109375" style="91" customWidth="1"/>
    <col min="25" max="26" width="5.5703125" style="91" customWidth="1"/>
    <col min="27" max="27" width="6" style="91" customWidth="1"/>
    <col min="28" max="28" width="5.42578125" style="91" customWidth="1"/>
    <col min="29" max="29" width="5.85546875" style="91" customWidth="1"/>
    <col min="30" max="30" width="18.5703125" style="91" customWidth="1"/>
    <col min="31" max="31" width="18.7109375" style="91" customWidth="1"/>
    <col min="32" max="32" width="21.5703125" style="91" customWidth="1"/>
    <col min="33" max="33" width="20.7109375" style="91" bestFit="1" customWidth="1"/>
    <col min="34" max="34" width="12.7109375" style="91" customWidth="1"/>
    <col min="35" max="35" width="18" style="91" customWidth="1"/>
    <col min="36" max="36" width="15" style="91" customWidth="1"/>
    <col min="37" max="16384" width="0.85546875" style="91"/>
  </cols>
  <sheetData>
    <row r="1" spans="1:36" s="144" customFormat="1" ht="22.5" customHeight="1" x14ac:dyDescent="0.25">
      <c r="A1" s="158" t="s">
        <v>33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1:36" s="144" customFormat="1" ht="16.5" customHeight="1" x14ac:dyDescent="0.25">
      <c r="A2" s="158" t="s">
        <v>1393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</row>
    <row r="3" spans="1:36" s="144" customFormat="1" ht="15.75" customHeight="1" x14ac:dyDescent="0.25">
      <c r="A3" s="158" t="s">
        <v>1404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</row>
    <row r="4" spans="1:36" s="144" customFormat="1" ht="15.75" customHeight="1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</row>
    <row r="6" spans="1:36" s="10" customFormat="1" ht="12.75" customHeight="1" x14ac:dyDescent="0.2">
      <c r="A6" s="157" t="s">
        <v>0</v>
      </c>
      <c r="B6" s="157" t="s">
        <v>43</v>
      </c>
      <c r="C6" s="157" t="s">
        <v>9</v>
      </c>
      <c r="D6" s="157" t="s">
        <v>34</v>
      </c>
      <c r="E6" s="157" t="s">
        <v>10</v>
      </c>
      <c r="F6" s="157" t="s">
        <v>35</v>
      </c>
      <c r="G6" s="157"/>
      <c r="H6" s="157" t="s">
        <v>36</v>
      </c>
      <c r="I6" s="157" t="s">
        <v>37</v>
      </c>
      <c r="J6" s="157" t="s">
        <v>11</v>
      </c>
      <c r="K6" s="157"/>
      <c r="L6" s="157"/>
      <c r="M6" s="157"/>
      <c r="N6" s="157"/>
      <c r="O6" s="157"/>
      <c r="P6" s="157"/>
      <c r="Q6" s="157"/>
      <c r="R6" s="157" t="s">
        <v>12</v>
      </c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 t="s">
        <v>13</v>
      </c>
      <c r="AE6" s="157" t="s">
        <v>14</v>
      </c>
      <c r="AF6" s="157" t="s">
        <v>15</v>
      </c>
      <c r="AG6" s="157" t="s">
        <v>16</v>
      </c>
      <c r="AH6" s="157" t="s">
        <v>40</v>
      </c>
      <c r="AI6" s="157" t="s">
        <v>17</v>
      </c>
      <c r="AJ6" s="157" t="s">
        <v>18</v>
      </c>
    </row>
    <row r="7" spans="1:36" s="10" customFormat="1" x14ac:dyDescent="0.2">
      <c r="A7" s="157"/>
      <c r="B7" s="157"/>
      <c r="C7" s="157"/>
      <c r="D7" s="157"/>
      <c r="E7" s="157"/>
      <c r="F7" s="157"/>
      <c r="G7" s="157"/>
      <c r="H7" s="157"/>
      <c r="I7" s="157"/>
      <c r="J7" s="157" t="s">
        <v>19</v>
      </c>
      <c r="K7" s="157"/>
      <c r="L7" s="157"/>
      <c r="M7" s="157"/>
      <c r="N7" s="157"/>
      <c r="O7" s="157" t="s">
        <v>20</v>
      </c>
      <c r="P7" s="157" t="s">
        <v>21</v>
      </c>
      <c r="Q7" s="157" t="s">
        <v>22</v>
      </c>
      <c r="R7" s="157" t="s">
        <v>19</v>
      </c>
      <c r="S7" s="157"/>
      <c r="T7" s="157"/>
      <c r="U7" s="157"/>
      <c r="V7" s="157"/>
      <c r="W7" s="157"/>
      <c r="X7" s="157"/>
      <c r="Y7" s="157"/>
      <c r="Z7" s="157"/>
      <c r="AA7" s="157" t="s">
        <v>20</v>
      </c>
      <c r="AB7" s="157" t="s">
        <v>21</v>
      </c>
      <c r="AC7" s="157" t="s">
        <v>23</v>
      </c>
      <c r="AD7" s="157"/>
      <c r="AE7" s="157"/>
      <c r="AF7" s="157"/>
      <c r="AG7" s="157"/>
      <c r="AH7" s="157"/>
      <c r="AI7" s="157"/>
      <c r="AJ7" s="157"/>
    </row>
    <row r="8" spans="1:36" s="10" customFormat="1" x14ac:dyDescent="0.2">
      <c r="A8" s="157"/>
      <c r="B8" s="157"/>
      <c r="C8" s="157"/>
      <c r="D8" s="157"/>
      <c r="E8" s="157"/>
      <c r="F8" s="157"/>
      <c r="G8" s="157"/>
      <c r="H8" s="157"/>
      <c r="I8" s="157"/>
      <c r="J8" s="157" t="s">
        <v>24</v>
      </c>
      <c r="K8" s="157"/>
      <c r="L8" s="157" t="s">
        <v>25</v>
      </c>
      <c r="M8" s="157"/>
      <c r="N8" s="157" t="s">
        <v>26</v>
      </c>
      <c r="O8" s="157"/>
      <c r="P8" s="157"/>
      <c r="Q8" s="157"/>
      <c r="R8" s="157" t="s">
        <v>24</v>
      </c>
      <c r="S8" s="157"/>
      <c r="T8" s="157" t="s">
        <v>25</v>
      </c>
      <c r="U8" s="157"/>
      <c r="V8" s="157" t="s">
        <v>26</v>
      </c>
      <c r="W8" s="157" t="s">
        <v>27</v>
      </c>
      <c r="X8" s="157" t="s">
        <v>28</v>
      </c>
      <c r="Y8" s="157" t="s">
        <v>29</v>
      </c>
      <c r="Z8" s="157" t="s">
        <v>30</v>
      </c>
      <c r="AA8" s="157"/>
      <c r="AB8" s="157"/>
      <c r="AC8" s="157"/>
      <c r="AD8" s="157"/>
      <c r="AE8" s="157"/>
      <c r="AF8" s="157"/>
      <c r="AG8" s="157"/>
      <c r="AH8" s="157"/>
      <c r="AI8" s="157"/>
      <c r="AJ8" s="157"/>
    </row>
    <row r="9" spans="1:36" s="10" customFormat="1" ht="38.25" x14ac:dyDescent="0.2">
      <c r="A9" s="157"/>
      <c r="B9" s="157"/>
      <c r="C9" s="157"/>
      <c r="D9" s="157"/>
      <c r="E9" s="157"/>
      <c r="F9" s="86" t="s">
        <v>38</v>
      </c>
      <c r="G9" s="86" t="s">
        <v>39</v>
      </c>
      <c r="H9" s="157"/>
      <c r="I9" s="157"/>
      <c r="J9" s="86" t="s">
        <v>31</v>
      </c>
      <c r="K9" s="86" t="s">
        <v>32</v>
      </c>
      <c r="L9" s="86" t="s">
        <v>31</v>
      </c>
      <c r="M9" s="86" t="s">
        <v>32</v>
      </c>
      <c r="N9" s="157"/>
      <c r="O9" s="157"/>
      <c r="P9" s="157"/>
      <c r="Q9" s="157"/>
      <c r="R9" s="86" t="s">
        <v>31</v>
      </c>
      <c r="S9" s="86" t="s">
        <v>32</v>
      </c>
      <c r="T9" s="86" t="s">
        <v>31</v>
      </c>
      <c r="U9" s="86" t="s">
        <v>32</v>
      </c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</row>
    <row r="10" spans="1:36" s="10" customFormat="1" x14ac:dyDescent="0.2">
      <c r="A10" s="86">
        <v>1</v>
      </c>
      <c r="B10" s="86">
        <v>2</v>
      </c>
      <c r="C10" s="86">
        <v>3</v>
      </c>
      <c r="D10" s="86">
        <v>4</v>
      </c>
      <c r="E10" s="86">
        <v>5</v>
      </c>
      <c r="F10" s="31">
        <v>6</v>
      </c>
      <c r="G10" s="55" t="s">
        <v>296</v>
      </c>
      <c r="H10" s="86">
        <v>7</v>
      </c>
      <c r="I10" s="86">
        <v>8</v>
      </c>
      <c r="J10" s="86">
        <v>9</v>
      </c>
      <c r="K10" s="86">
        <v>10</v>
      </c>
      <c r="L10" s="86">
        <v>11</v>
      </c>
      <c r="M10" s="86">
        <v>12</v>
      </c>
      <c r="N10" s="86">
        <v>13</v>
      </c>
      <c r="O10" s="86">
        <v>14</v>
      </c>
      <c r="P10" s="86">
        <v>15</v>
      </c>
      <c r="Q10" s="86">
        <v>16</v>
      </c>
      <c r="R10" s="86">
        <v>17</v>
      </c>
      <c r="S10" s="86">
        <v>18</v>
      </c>
      <c r="T10" s="86">
        <v>19</v>
      </c>
      <c r="U10" s="86">
        <v>20</v>
      </c>
      <c r="V10" s="86">
        <v>21</v>
      </c>
      <c r="W10" s="86">
        <v>22</v>
      </c>
      <c r="X10" s="86">
        <v>23</v>
      </c>
      <c r="Y10" s="86">
        <v>24</v>
      </c>
      <c r="Z10" s="86">
        <v>25</v>
      </c>
      <c r="AA10" s="86">
        <v>26</v>
      </c>
      <c r="AB10" s="86">
        <v>27</v>
      </c>
      <c r="AC10" s="86">
        <v>28</v>
      </c>
      <c r="AD10" s="86">
        <v>29</v>
      </c>
      <c r="AE10" s="86">
        <v>30</v>
      </c>
      <c r="AF10" s="86">
        <v>31</v>
      </c>
      <c r="AG10" s="86">
        <v>32</v>
      </c>
      <c r="AH10" s="86">
        <v>33</v>
      </c>
      <c r="AI10" s="86">
        <v>34</v>
      </c>
      <c r="AJ10" s="86">
        <v>35</v>
      </c>
    </row>
    <row r="11" spans="1:36" s="16" customFormat="1" ht="63.75" x14ac:dyDescent="0.2">
      <c r="A11" s="11">
        <v>1</v>
      </c>
      <c r="B11" s="68" t="s">
        <v>70</v>
      </c>
      <c r="C11" s="19" t="s">
        <v>223</v>
      </c>
      <c r="D11" s="93" t="s">
        <v>46</v>
      </c>
      <c r="E11" s="19">
        <v>6</v>
      </c>
      <c r="F11" s="21" t="s">
        <v>224</v>
      </c>
      <c r="G11" s="21">
        <v>0</v>
      </c>
      <c r="H11" s="21">
        <v>0</v>
      </c>
      <c r="I11" s="21">
        <v>0</v>
      </c>
      <c r="J11" s="57">
        <v>0</v>
      </c>
      <c r="K11" s="21">
        <v>0</v>
      </c>
      <c r="L11" s="143">
        <v>0</v>
      </c>
      <c r="M11" s="21">
        <v>0</v>
      </c>
      <c r="N11" s="57">
        <v>1</v>
      </c>
      <c r="O11" s="21">
        <v>0</v>
      </c>
      <c r="P11" s="21">
        <v>0</v>
      </c>
      <c r="Q11" s="30">
        <f t="shared" ref="Q11:Q30" si="0">SUM(J11:P11)</f>
        <v>1</v>
      </c>
      <c r="R11" s="30">
        <v>0</v>
      </c>
      <c r="S11" s="30">
        <v>0</v>
      </c>
      <c r="T11" s="30">
        <v>0</v>
      </c>
      <c r="U11" s="30">
        <v>0</v>
      </c>
      <c r="V11" s="57">
        <v>1</v>
      </c>
      <c r="W11" s="21">
        <v>0</v>
      </c>
      <c r="X11" s="30">
        <v>0</v>
      </c>
      <c r="Y11" s="30">
        <v>0</v>
      </c>
      <c r="Z11" s="21">
        <f t="shared" ref="Z11:Z30" si="1">SUM(R11:V11)</f>
        <v>1</v>
      </c>
      <c r="AA11" s="30">
        <v>0</v>
      </c>
      <c r="AB11" s="30">
        <v>0</v>
      </c>
      <c r="AC11" s="21">
        <f t="shared" ref="AC11:AC30" si="2">SUM(Z11:AB11)</f>
        <v>1</v>
      </c>
      <c r="AD11" s="22">
        <v>42383.409722222219</v>
      </c>
      <c r="AE11" s="22">
        <v>42383.46875</v>
      </c>
      <c r="AF11" s="22">
        <v>42383.46875</v>
      </c>
      <c r="AG11" s="14">
        <f t="shared" ref="AG11:AG67" si="3">AF11-AD11</f>
        <v>5.9027777781011537E-2</v>
      </c>
      <c r="AH11" s="30">
        <v>0</v>
      </c>
      <c r="AI11" s="25" t="s">
        <v>1394</v>
      </c>
      <c r="AJ11" s="21"/>
    </row>
    <row r="12" spans="1:36" s="71" customFormat="1" ht="63.75" x14ac:dyDescent="0.2">
      <c r="A12" s="21">
        <v>2</v>
      </c>
      <c r="B12" s="68" t="s">
        <v>70</v>
      </c>
      <c r="C12" s="70" t="s">
        <v>225</v>
      </c>
      <c r="D12" s="21" t="s">
        <v>46</v>
      </c>
      <c r="E12" s="30">
        <v>6</v>
      </c>
      <c r="F12" s="21" t="s">
        <v>226</v>
      </c>
      <c r="G12" s="21">
        <v>0</v>
      </c>
      <c r="H12" s="21">
        <v>0</v>
      </c>
      <c r="I12" s="21">
        <v>0</v>
      </c>
      <c r="J12" s="57">
        <v>0</v>
      </c>
      <c r="K12" s="21">
        <v>0</v>
      </c>
      <c r="L12" s="143">
        <v>0</v>
      </c>
      <c r="M12" s="21">
        <v>0</v>
      </c>
      <c r="N12" s="57">
        <v>1</v>
      </c>
      <c r="O12" s="21">
        <v>0</v>
      </c>
      <c r="P12" s="21">
        <v>0</v>
      </c>
      <c r="Q12" s="30">
        <f t="shared" si="0"/>
        <v>1</v>
      </c>
      <c r="R12" s="30">
        <v>0</v>
      </c>
      <c r="S12" s="30">
        <v>0</v>
      </c>
      <c r="T12" s="30">
        <v>0</v>
      </c>
      <c r="U12" s="30">
        <v>0</v>
      </c>
      <c r="V12" s="57">
        <v>2</v>
      </c>
      <c r="W12" s="21">
        <v>0</v>
      </c>
      <c r="X12" s="30">
        <v>2</v>
      </c>
      <c r="Y12" s="30">
        <v>0</v>
      </c>
      <c r="Z12" s="21">
        <f t="shared" si="1"/>
        <v>2</v>
      </c>
      <c r="AA12" s="30">
        <v>0</v>
      </c>
      <c r="AB12" s="30">
        <v>0</v>
      </c>
      <c r="AC12" s="21">
        <f t="shared" si="2"/>
        <v>2</v>
      </c>
      <c r="AD12" s="22">
        <v>42391.430555555555</v>
      </c>
      <c r="AE12" s="22">
        <v>42391.465277777781</v>
      </c>
      <c r="AF12" s="22">
        <v>42391.465277777781</v>
      </c>
      <c r="AG12" s="14">
        <f t="shared" si="3"/>
        <v>3.4722222226264421E-2</v>
      </c>
      <c r="AH12" s="30">
        <v>0</v>
      </c>
      <c r="AI12" s="25" t="s">
        <v>1395</v>
      </c>
      <c r="AJ12" s="21"/>
    </row>
    <row r="13" spans="1:36" s="71" customFormat="1" ht="76.5" x14ac:dyDescent="0.2">
      <c r="A13" s="11">
        <v>3</v>
      </c>
      <c r="B13" s="68" t="s">
        <v>70</v>
      </c>
      <c r="C13" s="70" t="s">
        <v>95</v>
      </c>
      <c r="D13" s="21" t="s">
        <v>46</v>
      </c>
      <c r="E13" s="30">
        <v>6</v>
      </c>
      <c r="F13" s="21" t="s">
        <v>1397</v>
      </c>
      <c r="G13" s="21">
        <v>0</v>
      </c>
      <c r="H13" s="21">
        <v>0</v>
      </c>
      <c r="I13" s="21">
        <v>0</v>
      </c>
      <c r="J13" s="57">
        <v>0</v>
      </c>
      <c r="K13" s="21">
        <v>0</v>
      </c>
      <c r="L13" s="143">
        <v>0</v>
      </c>
      <c r="M13" s="21">
        <v>0</v>
      </c>
      <c r="N13" s="57">
        <v>1</v>
      </c>
      <c r="O13" s="21">
        <v>0</v>
      </c>
      <c r="P13" s="21">
        <v>0</v>
      </c>
      <c r="Q13" s="30">
        <f t="shared" si="0"/>
        <v>1</v>
      </c>
      <c r="R13" s="30">
        <v>0</v>
      </c>
      <c r="S13" s="30">
        <v>0</v>
      </c>
      <c r="T13" s="30">
        <v>0</v>
      </c>
      <c r="U13" s="30">
        <v>0</v>
      </c>
      <c r="V13" s="57">
        <v>2</v>
      </c>
      <c r="W13" s="21">
        <v>0</v>
      </c>
      <c r="X13" s="30">
        <v>2</v>
      </c>
      <c r="Y13" s="30">
        <v>0</v>
      </c>
      <c r="Z13" s="21">
        <f t="shared" si="1"/>
        <v>2</v>
      </c>
      <c r="AA13" s="30">
        <v>0</v>
      </c>
      <c r="AB13" s="30">
        <v>0</v>
      </c>
      <c r="AC13" s="21">
        <f t="shared" si="2"/>
        <v>2</v>
      </c>
      <c r="AD13" s="22">
        <v>42397.729166666664</v>
      </c>
      <c r="AE13" s="22">
        <v>42398.395833333336</v>
      </c>
      <c r="AF13" s="22">
        <v>42398.395833333336</v>
      </c>
      <c r="AG13" s="14">
        <f t="shared" si="3"/>
        <v>0.66666666667151731</v>
      </c>
      <c r="AH13" s="30"/>
      <c r="AI13" s="25" t="s">
        <v>1396</v>
      </c>
      <c r="AJ13" s="25" t="s">
        <v>1401</v>
      </c>
    </row>
    <row r="14" spans="1:36" s="71" customFormat="1" ht="62.25" customHeight="1" x14ac:dyDescent="0.2">
      <c r="A14" s="11">
        <v>4</v>
      </c>
      <c r="B14" s="68" t="s">
        <v>70</v>
      </c>
      <c r="C14" s="21" t="s">
        <v>131</v>
      </c>
      <c r="D14" s="21" t="s">
        <v>46</v>
      </c>
      <c r="E14" s="30">
        <v>6</v>
      </c>
      <c r="F14" s="21" t="s">
        <v>220</v>
      </c>
      <c r="G14" s="21">
        <v>0</v>
      </c>
      <c r="H14" s="21">
        <v>0</v>
      </c>
      <c r="I14" s="21">
        <v>0</v>
      </c>
      <c r="J14" s="57">
        <v>0</v>
      </c>
      <c r="K14" s="21">
        <v>0</v>
      </c>
      <c r="L14" s="143">
        <v>0</v>
      </c>
      <c r="M14" s="21">
        <v>0</v>
      </c>
      <c r="N14" s="57">
        <v>1</v>
      </c>
      <c r="O14" s="21">
        <v>0</v>
      </c>
      <c r="P14" s="21">
        <v>0</v>
      </c>
      <c r="Q14" s="30">
        <f t="shared" si="0"/>
        <v>1</v>
      </c>
      <c r="R14" s="30">
        <v>0</v>
      </c>
      <c r="S14" s="30">
        <v>0</v>
      </c>
      <c r="T14" s="30">
        <v>0</v>
      </c>
      <c r="U14" s="30">
        <v>0</v>
      </c>
      <c r="V14" s="57">
        <v>1</v>
      </c>
      <c r="W14" s="21">
        <v>0</v>
      </c>
      <c r="X14" s="30">
        <v>1</v>
      </c>
      <c r="Y14" s="30">
        <v>0</v>
      </c>
      <c r="Z14" s="21">
        <f t="shared" si="1"/>
        <v>1</v>
      </c>
      <c r="AA14" s="30">
        <v>0</v>
      </c>
      <c r="AB14" s="30">
        <v>0</v>
      </c>
      <c r="AC14" s="21">
        <f t="shared" si="2"/>
        <v>1</v>
      </c>
      <c r="AD14" s="22">
        <v>42422.194444444445</v>
      </c>
      <c r="AE14" s="22">
        <v>42422.208333333336</v>
      </c>
      <c r="AF14" s="22">
        <v>42422.208333333336</v>
      </c>
      <c r="AG14" s="14">
        <f t="shared" si="3"/>
        <v>1.3888888890505768E-2</v>
      </c>
      <c r="AH14" s="30">
        <v>0</v>
      </c>
      <c r="AI14" s="25" t="s">
        <v>1398</v>
      </c>
      <c r="AJ14" s="21"/>
    </row>
    <row r="15" spans="1:36" s="71" customFormat="1" ht="51" x14ac:dyDescent="0.2">
      <c r="A15" s="21">
        <v>5</v>
      </c>
      <c r="B15" s="68" t="s">
        <v>70</v>
      </c>
      <c r="C15" s="21" t="s">
        <v>156</v>
      </c>
      <c r="D15" s="21" t="s">
        <v>46</v>
      </c>
      <c r="E15" s="30">
        <v>6</v>
      </c>
      <c r="F15" s="21" t="s">
        <v>219</v>
      </c>
      <c r="G15" s="21">
        <v>0</v>
      </c>
      <c r="H15" s="21">
        <v>0</v>
      </c>
      <c r="I15" s="21">
        <v>0</v>
      </c>
      <c r="J15" s="57">
        <v>0</v>
      </c>
      <c r="K15" s="21">
        <v>0</v>
      </c>
      <c r="L15" s="143">
        <v>0</v>
      </c>
      <c r="M15" s="21">
        <v>0</v>
      </c>
      <c r="N15" s="57">
        <v>1</v>
      </c>
      <c r="O15" s="21">
        <v>0</v>
      </c>
      <c r="P15" s="21">
        <v>0</v>
      </c>
      <c r="Q15" s="30">
        <f t="shared" si="0"/>
        <v>1</v>
      </c>
      <c r="R15" s="30">
        <v>0</v>
      </c>
      <c r="S15" s="30">
        <v>0</v>
      </c>
      <c r="T15" s="30">
        <v>0</v>
      </c>
      <c r="U15" s="30">
        <v>0</v>
      </c>
      <c r="V15" s="57">
        <v>1</v>
      </c>
      <c r="W15" s="21">
        <v>0</v>
      </c>
      <c r="X15" s="30">
        <v>1</v>
      </c>
      <c r="Y15" s="30">
        <v>0</v>
      </c>
      <c r="Z15" s="21">
        <f t="shared" si="1"/>
        <v>1</v>
      </c>
      <c r="AA15" s="30">
        <v>0</v>
      </c>
      <c r="AB15" s="30">
        <v>0</v>
      </c>
      <c r="AC15" s="21">
        <f t="shared" si="2"/>
        <v>1</v>
      </c>
      <c r="AD15" s="22">
        <v>42425.434027777781</v>
      </c>
      <c r="AE15" s="22">
        <v>42425.503472222219</v>
      </c>
      <c r="AF15" s="22">
        <v>42425.503472222219</v>
      </c>
      <c r="AG15" s="14">
        <f t="shared" si="3"/>
        <v>6.9444444437976927E-2</v>
      </c>
      <c r="AH15" s="30">
        <v>0</v>
      </c>
      <c r="AI15" s="25" t="s">
        <v>1399</v>
      </c>
      <c r="AJ15" s="21"/>
    </row>
    <row r="16" spans="1:36" s="38" customFormat="1" ht="89.25" x14ac:dyDescent="0.2">
      <c r="A16" s="11">
        <v>6</v>
      </c>
      <c r="B16" s="25" t="s">
        <v>70</v>
      </c>
      <c r="C16" s="25" t="s">
        <v>227</v>
      </c>
      <c r="D16" s="45" t="s">
        <v>46</v>
      </c>
      <c r="E16" s="25">
        <v>6</v>
      </c>
      <c r="F16" s="25" t="s">
        <v>228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1</v>
      </c>
      <c r="O16" s="25">
        <v>0</v>
      </c>
      <c r="P16" s="25">
        <v>0</v>
      </c>
      <c r="Q16" s="30">
        <f t="shared" si="0"/>
        <v>1</v>
      </c>
      <c r="R16" s="25">
        <v>0</v>
      </c>
      <c r="S16" s="25">
        <v>0</v>
      </c>
      <c r="T16" s="25">
        <v>0</v>
      </c>
      <c r="U16" s="25">
        <v>0</v>
      </c>
      <c r="V16" s="25">
        <v>2</v>
      </c>
      <c r="W16" s="25">
        <v>0</v>
      </c>
      <c r="X16" s="25">
        <v>0</v>
      </c>
      <c r="Y16" s="25">
        <v>0</v>
      </c>
      <c r="Z16" s="21">
        <f t="shared" si="1"/>
        <v>2</v>
      </c>
      <c r="AA16" s="25">
        <v>0</v>
      </c>
      <c r="AB16" s="25">
        <v>0</v>
      </c>
      <c r="AC16" s="21">
        <f t="shared" si="2"/>
        <v>2</v>
      </c>
      <c r="AD16" s="46">
        <v>42449.041666666664</v>
      </c>
      <c r="AE16" s="46">
        <v>42449.375</v>
      </c>
      <c r="AF16" s="46">
        <v>42449.375</v>
      </c>
      <c r="AG16" s="14">
        <f t="shared" si="3"/>
        <v>0.33333333333575865</v>
      </c>
      <c r="AH16" s="25"/>
      <c r="AI16" s="25" t="s">
        <v>1400</v>
      </c>
      <c r="AJ16" s="25" t="s">
        <v>1401</v>
      </c>
    </row>
    <row r="17" spans="1:36" s="38" customFormat="1" ht="89.25" x14ac:dyDescent="0.2">
      <c r="A17" s="11">
        <v>7</v>
      </c>
      <c r="B17" s="25" t="s">
        <v>70</v>
      </c>
      <c r="C17" s="25" t="s">
        <v>229</v>
      </c>
      <c r="D17" s="45" t="s">
        <v>46</v>
      </c>
      <c r="E17" s="25">
        <v>6</v>
      </c>
      <c r="F17" s="25" t="s">
        <v>221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1</v>
      </c>
      <c r="O17" s="25">
        <v>0</v>
      </c>
      <c r="P17" s="25">
        <v>0</v>
      </c>
      <c r="Q17" s="30">
        <f t="shared" si="0"/>
        <v>1</v>
      </c>
      <c r="R17" s="25">
        <v>0</v>
      </c>
      <c r="S17" s="25">
        <v>0</v>
      </c>
      <c r="T17" s="25">
        <v>0</v>
      </c>
      <c r="U17" s="25">
        <v>0</v>
      </c>
      <c r="V17" s="25">
        <v>1</v>
      </c>
      <c r="W17" s="25">
        <v>0</v>
      </c>
      <c r="X17" s="25">
        <v>0</v>
      </c>
      <c r="Y17" s="25">
        <v>0</v>
      </c>
      <c r="Z17" s="21">
        <f t="shared" si="1"/>
        <v>1</v>
      </c>
      <c r="AA17" s="25">
        <v>0</v>
      </c>
      <c r="AB17" s="25">
        <v>0</v>
      </c>
      <c r="AC17" s="21">
        <f t="shared" si="2"/>
        <v>1</v>
      </c>
      <c r="AD17" s="46">
        <v>42449.041666666664</v>
      </c>
      <c r="AE17" s="46">
        <v>42449.364583333336</v>
      </c>
      <c r="AF17" s="46">
        <v>42449.364583333336</v>
      </c>
      <c r="AG17" s="14">
        <f t="shared" si="3"/>
        <v>0.32291666667151731</v>
      </c>
      <c r="AH17" s="25"/>
      <c r="AI17" s="25" t="s">
        <v>94</v>
      </c>
      <c r="AJ17" s="25"/>
    </row>
    <row r="18" spans="1:36" s="38" customFormat="1" ht="140.25" x14ac:dyDescent="0.2">
      <c r="A18" s="21">
        <v>8</v>
      </c>
      <c r="B18" s="25" t="s">
        <v>70</v>
      </c>
      <c r="C18" s="11" t="s">
        <v>222</v>
      </c>
      <c r="D18" s="45" t="s">
        <v>46</v>
      </c>
      <c r="E18" s="25">
        <v>6</v>
      </c>
      <c r="F18" s="25" t="s">
        <v>230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1</v>
      </c>
      <c r="O18" s="25">
        <v>0</v>
      </c>
      <c r="P18" s="25">
        <v>0</v>
      </c>
      <c r="Q18" s="30">
        <f t="shared" si="0"/>
        <v>1</v>
      </c>
      <c r="R18" s="25">
        <v>0</v>
      </c>
      <c r="S18" s="25">
        <v>0</v>
      </c>
      <c r="T18" s="25">
        <v>0</v>
      </c>
      <c r="U18" s="25">
        <v>0</v>
      </c>
      <c r="V18" s="25">
        <v>2</v>
      </c>
      <c r="W18" s="25">
        <v>0</v>
      </c>
      <c r="X18" s="25">
        <v>0</v>
      </c>
      <c r="Y18" s="25">
        <v>0</v>
      </c>
      <c r="Z18" s="21">
        <f t="shared" si="1"/>
        <v>2</v>
      </c>
      <c r="AA18" s="25">
        <v>0</v>
      </c>
      <c r="AB18" s="25">
        <v>0</v>
      </c>
      <c r="AC18" s="21">
        <f t="shared" si="2"/>
        <v>2</v>
      </c>
      <c r="AD18" s="46">
        <v>42449.041666666664</v>
      </c>
      <c r="AE18" s="46">
        <v>42450.545138888891</v>
      </c>
      <c r="AF18" s="46">
        <v>42450.545138888891</v>
      </c>
      <c r="AG18" s="14">
        <f t="shared" si="3"/>
        <v>1.5034722222262644</v>
      </c>
      <c r="AH18" s="25"/>
      <c r="AI18" s="25" t="s">
        <v>94</v>
      </c>
      <c r="AJ18" s="25"/>
    </row>
    <row r="19" spans="1:36" s="38" customFormat="1" ht="102" x14ac:dyDescent="0.2">
      <c r="A19" s="11">
        <v>9</v>
      </c>
      <c r="B19" s="25" t="s">
        <v>70</v>
      </c>
      <c r="C19" s="25" t="s">
        <v>231</v>
      </c>
      <c r="D19" s="45" t="s">
        <v>46</v>
      </c>
      <c r="E19" s="25">
        <v>6</v>
      </c>
      <c r="F19" s="25" t="s">
        <v>232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1</v>
      </c>
      <c r="O19" s="25">
        <v>0</v>
      </c>
      <c r="P19" s="25">
        <v>0</v>
      </c>
      <c r="Q19" s="30">
        <f t="shared" si="0"/>
        <v>1</v>
      </c>
      <c r="R19" s="25">
        <v>0</v>
      </c>
      <c r="S19" s="25">
        <v>0</v>
      </c>
      <c r="T19" s="25">
        <v>0</v>
      </c>
      <c r="U19" s="25">
        <v>0</v>
      </c>
      <c r="V19" s="25">
        <v>2</v>
      </c>
      <c r="W19" s="25">
        <v>0</v>
      </c>
      <c r="X19" s="25">
        <v>0</v>
      </c>
      <c r="Y19" s="25">
        <v>0</v>
      </c>
      <c r="Z19" s="21">
        <f t="shared" si="1"/>
        <v>2</v>
      </c>
      <c r="AA19" s="25">
        <v>0</v>
      </c>
      <c r="AB19" s="25">
        <v>0</v>
      </c>
      <c r="AC19" s="21">
        <f t="shared" si="2"/>
        <v>2</v>
      </c>
      <c r="AD19" s="46">
        <v>42449.083333333336</v>
      </c>
      <c r="AE19" s="46">
        <v>42449.291666666664</v>
      </c>
      <c r="AF19" s="46">
        <v>42449.291666666664</v>
      </c>
      <c r="AG19" s="14">
        <f t="shared" si="3"/>
        <v>0.20833333332848269</v>
      </c>
      <c r="AH19" s="25"/>
      <c r="AI19" s="25" t="s">
        <v>94</v>
      </c>
      <c r="AJ19" s="25"/>
    </row>
    <row r="20" spans="1:36" s="18" customFormat="1" ht="51" x14ac:dyDescent="0.2">
      <c r="A20" s="11">
        <v>10</v>
      </c>
      <c r="B20" s="11" t="s">
        <v>70</v>
      </c>
      <c r="C20" s="11" t="s">
        <v>156</v>
      </c>
      <c r="D20" s="11" t="s">
        <v>46</v>
      </c>
      <c r="E20" s="11">
        <v>6</v>
      </c>
      <c r="F20" s="74" t="s">
        <v>219</v>
      </c>
      <c r="G20" s="74">
        <v>0</v>
      </c>
      <c r="H20" s="1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1</v>
      </c>
      <c r="O20" s="21">
        <v>0</v>
      </c>
      <c r="P20" s="21">
        <v>0</v>
      </c>
      <c r="Q20" s="30">
        <f t="shared" si="0"/>
        <v>1</v>
      </c>
      <c r="R20" s="21">
        <v>0</v>
      </c>
      <c r="S20" s="21">
        <v>0</v>
      </c>
      <c r="T20" s="21">
        <v>0</v>
      </c>
      <c r="U20" s="21">
        <v>0</v>
      </c>
      <c r="V20" s="21">
        <v>1</v>
      </c>
      <c r="W20" s="21">
        <v>0</v>
      </c>
      <c r="X20" s="21">
        <v>1</v>
      </c>
      <c r="Y20" s="21">
        <v>0</v>
      </c>
      <c r="Z20" s="21">
        <f t="shared" si="1"/>
        <v>1</v>
      </c>
      <c r="AA20" s="21">
        <v>0</v>
      </c>
      <c r="AB20" s="21">
        <v>0</v>
      </c>
      <c r="AC20" s="21">
        <f t="shared" si="2"/>
        <v>1</v>
      </c>
      <c r="AD20" s="22">
        <v>42455.729166666664</v>
      </c>
      <c r="AE20" s="22">
        <v>42455.836805555555</v>
      </c>
      <c r="AF20" s="22">
        <v>42455.836805555555</v>
      </c>
      <c r="AG20" s="14">
        <f t="shared" si="3"/>
        <v>0.10763888889050577</v>
      </c>
      <c r="AH20" s="11"/>
      <c r="AI20" s="11"/>
      <c r="AJ20" s="75"/>
    </row>
    <row r="21" spans="1:36" s="18" customFormat="1" ht="63.75" x14ac:dyDescent="0.2">
      <c r="A21" s="21">
        <v>11</v>
      </c>
      <c r="B21" s="11" t="s">
        <v>70</v>
      </c>
      <c r="C21" s="11" t="s">
        <v>231</v>
      </c>
      <c r="D21" s="11" t="s">
        <v>46</v>
      </c>
      <c r="E21" s="11">
        <v>6</v>
      </c>
      <c r="F21" s="74" t="s">
        <v>248</v>
      </c>
      <c r="G21" s="74">
        <v>0</v>
      </c>
      <c r="H21" s="1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1</v>
      </c>
      <c r="O21" s="21">
        <v>0</v>
      </c>
      <c r="P21" s="21">
        <v>0</v>
      </c>
      <c r="Q21" s="30">
        <f t="shared" si="0"/>
        <v>1</v>
      </c>
      <c r="R21" s="21">
        <v>0</v>
      </c>
      <c r="S21" s="21">
        <v>0</v>
      </c>
      <c r="T21" s="21">
        <v>0</v>
      </c>
      <c r="U21" s="21">
        <v>0</v>
      </c>
      <c r="V21" s="21">
        <v>2</v>
      </c>
      <c r="W21" s="21">
        <v>0</v>
      </c>
      <c r="X21" s="21">
        <v>0</v>
      </c>
      <c r="Y21" s="21">
        <v>0</v>
      </c>
      <c r="Z21" s="21">
        <f t="shared" si="1"/>
        <v>2</v>
      </c>
      <c r="AA21" s="21">
        <v>0</v>
      </c>
      <c r="AB21" s="21">
        <v>0</v>
      </c>
      <c r="AC21" s="21">
        <f t="shared" si="2"/>
        <v>2</v>
      </c>
      <c r="AD21" s="22">
        <v>42455.840277777781</v>
      </c>
      <c r="AE21" s="22">
        <v>42455.868055555555</v>
      </c>
      <c r="AF21" s="22">
        <v>42455.868055555555</v>
      </c>
      <c r="AG21" s="14">
        <f t="shared" si="3"/>
        <v>2.7777777773735579E-2</v>
      </c>
      <c r="AH21" s="11"/>
      <c r="AI21" s="11"/>
      <c r="AJ21" s="75"/>
    </row>
    <row r="22" spans="1:36" s="18" customFormat="1" ht="63.75" x14ac:dyDescent="0.2">
      <c r="A22" s="11">
        <v>12</v>
      </c>
      <c r="B22" s="11" t="s">
        <v>70</v>
      </c>
      <c r="C22" s="11" t="s">
        <v>249</v>
      </c>
      <c r="D22" s="11" t="s">
        <v>46</v>
      </c>
      <c r="E22" s="11">
        <v>6</v>
      </c>
      <c r="F22" s="74" t="s">
        <v>250</v>
      </c>
      <c r="G22" s="74">
        <v>0</v>
      </c>
      <c r="H22" s="1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1</v>
      </c>
      <c r="O22" s="21">
        <v>0</v>
      </c>
      <c r="P22" s="21">
        <v>0</v>
      </c>
      <c r="Q22" s="30">
        <f t="shared" si="0"/>
        <v>1</v>
      </c>
      <c r="R22" s="21">
        <v>0</v>
      </c>
      <c r="S22" s="21">
        <v>0</v>
      </c>
      <c r="T22" s="21">
        <v>0</v>
      </c>
      <c r="U22" s="21">
        <v>0</v>
      </c>
      <c r="V22" s="21">
        <v>2</v>
      </c>
      <c r="W22" s="21">
        <v>0</v>
      </c>
      <c r="X22" s="21">
        <v>0</v>
      </c>
      <c r="Y22" s="21">
        <v>0</v>
      </c>
      <c r="Z22" s="21">
        <f t="shared" si="1"/>
        <v>2</v>
      </c>
      <c r="AA22" s="21">
        <v>0</v>
      </c>
      <c r="AB22" s="21">
        <v>0</v>
      </c>
      <c r="AC22" s="21">
        <f t="shared" si="2"/>
        <v>2</v>
      </c>
      <c r="AD22" s="22">
        <v>42456.298611111109</v>
      </c>
      <c r="AE22" s="22">
        <v>42456.395833333336</v>
      </c>
      <c r="AF22" s="22">
        <v>42456.395833333336</v>
      </c>
      <c r="AG22" s="14">
        <f t="shared" si="3"/>
        <v>9.7222222226264421E-2</v>
      </c>
      <c r="AH22" s="11"/>
      <c r="AI22" s="11"/>
      <c r="AJ22" s="75"/>
    </row>
    <row r="23" spans="1:36" s="18" customFormat="1" ht="102" x14ac:dyDescent="0.2">
      <c r="A23" s="11">
        <v>13</v>
      </c>
      <c r="B23" s="11" t="s">
        <v>70</v>
      </c>
      <c r="C23" s="11" t="s">
        <v>286</v>
      </c>
      <c r="D23" s="33" t="s">
        <v>46</v>
      </c>
      <c r="E23" s="11">
        <v>10</v>
      </c>
      <c r="F23" s="11" t="s">
        <v>287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1</v>
      </c>
      <c r="O23" s="11">
        <v>0</v>
      </c>
      <c r="P23" s="11">
        <v>0</v>
      </c>
      <c r="Q23" s="30">
        <f t="shared" si="0"/>
        <v>1</v>
      </c>
      <c r="R23" s="11">
        <v>0</v>
      </c>
      <c r="S23" s="11">
        <v>0</v>
      </c>
      <c r="T23" s="11">
        <v>0</v>
      </c>
      <c r="U23" s="11">
        <v>0</v>
      </c>
      <c r="V23" s="11">
        <v>4</v>
      </c>
      <c r="W23" s="11">
        <v>0</v>
      </c>
      <c r="X23" s="11">
        <v>4</v>
      </c>
      <c r="Y23" s="11">
        <v>0</v>
      </c>
      <c r="Z23" s="21">
        <f t="shared" si="1"/>
        <v>4</v>
      </c>
      <c r="AA23" s="11">
        <v>0</v>
      </c>
      <c r="AB23" s="11">
        <v>0</v>
      </c>
      <c r="AC23" s="21">
        <f t="shared" si="2"/>
        <v>4</v>
      </c>
      <c r="AD23" s="34">
        <v>42461.145833333336</v>
      </c>
      <c r="AE23" s="34">
        <v>42461.215277777781</v>
      </c>
      <c r="AF23" s="34">
        <v>42461.215277777781</v>
      </c>
      <c r="AG23" s="14">
        <f t="shared" si="3"/>
        <v>6.9444444445252884E-2</v>
      </c>
      <c r="AH23" s="11">
        <v>0</v>
      </c>
      <c r="AI23" s="11"/>
      <c r="AJ23" s="11"/>
    </row>
    <row r="24" spans="1:36" s="18" customFormat="1" ht="72.75" customHeight="1" x14ac:dyDescent="0.2">
      <c r="A24" s="21">
        <v>14</v>
      </c>
      <c r="B24" s="11" t="s">
        <v>70</v>
      </c>
      <c r="C24" s="11" t="s">
        <v>275</v>
      </c>
      <c r="D24" s="33" t="s">
        <v>46</v>
      </c>
      <c r="E24" s="11">
        <v>10</v>
      </c>
      <c r="F24" s="11" t="s">
        <v>276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1</v>
      </c>
      <c r="O24" s="11">
        <v>0</v>
      </c>
      <c r="P24" s="11">
        <v>0</v>
      </c>
      <c r="Q24" s="30">
        <f t="shared" si="0"/>
        <v>1</v>
      </c>
      <c r="R24" s="11">
        <v>0</v>
      </c>
      <c r="S24" s="11">
        <v>0</v>
      </c>
      <c r="T24" s="11">
        <v>0</v>
      </c>
      <c r="U24" s="11">
        <v>0</v>
      </c>
      <c r="V24" s="11">
        <v>1</v>
      </c>
      <c r="W24" s="11">
        <v>0</v>
      </c>
      <c r="X24" s="11">
        <v>1</v>
      </c>
      <c r="Y24" s="11">
        <v>0</v>
      </c>
      <c r="Z24" s="21">
        <f t="shared" si="1"/>
        <v>1</v>
      </c>
      <c r="AA24" s="11">
        <v>0</v>
      </c>
      <c r="AB24" s="11">
        <v>0</v>
      </c>
      <c r="AC24" s="21">
        <f t="shared" si="2"/>
        <v>1</v>
      </c>
      <c r="AD24" s="34">
        <v>42462.604166666664</v>
      </c>
      <c r="AE24" s="34">
        <v>42462.788194444445</v>
      </c>
      <c r="AF24" s="34">
        <v>42462.788194444445</v>
      </c>
      <c r="AG24" s="14">
        <f t="shared" si="3"/>
        <v>0.18402777778101154</v>
      </c>
      <c r="AH24" s="11"/>
      <c r="AI24" s="11"/>
      <c r="AJ24" s="11"/>
    </row>
    <row r="25" spans="1:36" s="18" customFormat="1" ht="85.5" customHeight="1" x14ac:dyDescent="0.2">
      <c r="A25" s="11">
        <v>15</v>
      </c>
      <c r="B25" s="11" t="s">
        <v>70</v>
      </c>
      <c r="C25" s="11" t="s">
        <v>277</v>
      </c>
      <c r="D25" s="33" t="s">
        <v>55</v>
      </c>
      <c r="E25" s="11">
        <v>10</v>
      </c>
      <c r="F25" s="11" t="s">
        <v>278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1</v>
      </c>
      <c r="O25" s="11">
        <v>0</v>
      </c>
      <c r="P25" s="11">
        <v>0</v>
      </c>
      <c r="Q25" s="30">
        <f t="shared" si="0"/>
        <v>1</v>
      </c>
      <c r="R25" s="11">
        <v>0</v>
      </c>
      <c r="S25" s="11">
        <v>0</v>
      </c>
      <c r="T25" s="11">
        <v>0</v>
      </c>
      <c r="U25" s="11">
        <v>0</v>
      </c>
      <c r="V25" s="11">
        <v>1</v>
      </c>
      <c r="W25" s="11">
        <v>0</v>
      </c>
      <c r="X25" s="11">
        <v>1</v>
      </c>
      <c r="Y25" s="11">
        <v>0</v>
      </c>
      <c r="Z25" s="21">
        <f t="shared" si="1"/>
        <v>1</v>
      </c>
      <c r="AA25" s="11">
        <v>0</v>
      </c>
      <c r="AB25" s="11">
        <v>0</v>
      </c>
      <c r="AC25" s="21">
        <f t="shared" si="2"/>
        <v>1</v>
      </c>
      <c r="AD25" s="34">
        <v>42462.697916666664</v>
      </c>
      <c r="AE25" s="34">
        <v>42462.732638888891</v>
      </c>
      <c r="AF25" s="34">
        <v>42462.732638888891</v>
      </c>
      <c r="AG25" s="14">
        <f t="shared" si="3"/>
        <v>3.4722222226264421E-2</v>
      </c>
      <c r="AH25" s="11"/>
      <c r="AI25" s="11"/>
      <c r="AJ25" s="11"/>
    </row>
    <row r="26" spans="1:36" s="18" customFormat="1" ht="89.25" x14ac:dyDescent="0.2">
      <c r="A26" s="11">
        <v>16</v>
      </c>
      <c r="B26" s="68" t="s">
        <v>70</v>
      </c>
      <c r="C26" s="75" t="s">
        <v>1139</v>
      </c>
      <c r="D26" s="11" t="s">
        <v>46</v>
      </c>
      <c r="E26" s="30">
        <v>10</v>
      </c>
      <c r="F26" s="21" t="s">
        <v>1140</v>
      </c>
      <c r="G26" s="2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57">
        <v>1</v>
      </c>
      <c r="O26" s="11">
        <v>0</v>
      </c>
      <c r="P26" s="11">
        <v>0</v>
      </c>
      <c r="Q26" s="30">
        <f t="shared" si="0"/>
        <v>1</v>
      </c>
      <c r="R26" s="11">
        <v>0</v>
      </c>
      <c r="S26" s="11">
        <v>0</v>
      </c>
      <c r="T26" s="11">
        <v>0</v>
      </c>
      <c r="U26" s="11">
        <v>0</v>
      </c>
      <c r="V26" s="11">
        <v>3</v>
      </c>
      <c r="W26" s="11">
        <v>0</v>
      </c>
      <c r="X26" s="11">
        <v>0</v>
      </c>
      <c r="Y26" s="11">
        <v>0</v>
      </c>
      <c r="Z26" s="21">
        <f t="shared" si="1"/>
        <v>3</v>
      </c>
      <c r="AA26" s="11">
        <v>0</v>
      </c>
      <c r="AB26" s="11">
        <v>0</v>
      </c>
      <c r="AC26" s="21">
        <f t="shared" si="2"/>
        <v>3</v>
      </c>
      <c r="AD26" s="22">
        <v>42472.829861111109</v>
      </c>
      <c r="AE26" s="46">
        <v>42473.666666666664</v>
      </c>
      <c r="AF26" s="46">
        <v>42473.666666666664</v>
      </c>
      <c r="AG26" s="14">
        <f t="shared" si="3"/>
        <v>0.83680555555474712</v>
      </c>
      <c r="AH26" s="30">
        <v>0</v>
      </c>
      <c r="AI26" s="21"/>
      <c r="AJ26" s="21"/>
    </row>
    <row r="27" spans="1:36" s="38" customFormat="1" ht="52.5" customHeight="1" x14ac:dyDescent="0.2">
      <c r="A27" s="21">
        <v>17</v>
      </c>
      <c r="B27" s="25" t="s">
        <v>70</v>
      </c>
      <c r="C27" s="25" t="s">
        <v>467</v>
      </c>
      <c r="D27" s="45" t="s">
        <v>55</v>
      </c>
      <c r="E27" s="25">
        <v>10</v>
      </c>
      <c r="F27" s="25" t="s">
        <v>468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1</v>
      </c>
      <c r="O27" s="25">
        <v>0</v>
      </c>
      <c r="P27" s="25">
        <v>0</v>
      </c>
      <c r="Q27" s="30">
        <f t="shared" si="0"/>
        <v>1</v>
      </c>
      <c r="R27" s="25">
        <v>0</v>
      </c>
      <c r="S27" s="25">
        <v>0</v>
      </c>
      <c r="T27" s="25">
        <v>0</v>
      </c>
      <c r="U27" s="25">
        <v>0</v>
      </c>
      <c r="V27" s="25">
        <v>3</v>
      </c>
      <c r="W27" s="25">
        <v>0</v>
      </c>
      <c r="X27" s="25">
        <v>3</v>
      </c>
      <c r="Y27" s="25">
        <v>0</v>
      </c>
      <c r="Z27" s="21">
        <f t="shared" si="1"/>
        <v>3</v>
      </c>
      <c r="AA27" s="25">
        <v>0</v>
      </c>
      <c r="AB27" s="25">
        <v>0</v>
      </c>
      <c r="AC27" s="21">
        <f t="shared" si="2"/>
        <v>3</v>
      </c>
      <c r="AD27" s="46">
        <v>42486.625</v>
      </c>
      <c r="AE27" s="46">
        <v>42486.906944444447</v>
      </c>
      <c r="AF27" s="46">
        <v>42486.906944444447</v>
      </c>
      <c r="AG27" s="14">
        <f t="shared" si="3"/>
        <v>0.28194444444670808</v>
      </c>
      <c r="AH27" s="25">
        <v>0</v>
      </c>
      <c r="AI27" s="25"/>
      <c r="AJ27" s="25"/>
    </row>
    <row r="28" spans="1:36" s="18" customFormat="1" ht="76.5" x14ac:dyDescent="0.2">
      <c r="A28" s="11">
        <v>18</v>
      </c>
      <c r="B28" s="11" t="s">
        <v>70</v>
      </c>
      <c r="C28" s="11" t="s">
        <v>488</v>
      </c>
      <c r="D28" s="33" t="s">
        <v>55</v>
      </c>
      <c r="E28" s="11">
        <v>10</v>
      </c>
      <c r="F28" s="11" t="s">
        <v>489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1</v>
      </c>
      <c r="O28" s="11">
        <v>0</v>
      </c>
      <c r="P28" s="11">
        <v>0</v>
      </c>
      <c r="Q28" s="30">
        <f t="shared" si="0"/>
        <v>1</v>
      </c>
      <c r="R28" s="11">
        <v>0</v>
      </c>
      <c r="S28" s="11">
        <v>0</v>
      </c>
      <c r="T28" s="11">
        <v>0</v>
      </c>
      <c r="U28" s="11">
        <v>0</v>
      </c>
      <c r="V28" s="11">
        <v>3</v>
      </c>
      <c r="W28" s="11">
        <v>0</v>
      </c>
      <c r="X28" s="11">
        <v>3</v>
      </c>
      <c r="Y28" s="11">
        <v>0</v>
      </c>
      <c r="Z28" s="21">
        <f t="shared" si="1"/>
        <v>3</v>
      </c>
      <c r="AA28" s="11">
        <v>0</v>
      </c>
      <c r="AB28" s="11">
        <v>0</v>
      </c>
      <c r="AC28" s="21">
        <f t="shared" si="2"/>
        <v>3</v>
      </c>
      <c r="AD28" s="34">
        <v>42497.104166666664</v>
      </c>
      <c r="AE28" s="34">
        <v>42497.1875</v>
      </c>
      <c r="AF28" s="34">
        <v>42497.1875</v>
      </c>
      <c r="AG28" s="14">
        <f t="shared" si="3"/>
        <v>8.3333333335758653E-2</v>
      </c>
      <c r="AH28" s="11">
        <v>0</v>
      </c>
      <c r="AI28" s="11"/>
      <c r="AJ28" s="11"/>
    </row>
    <row r="29" spans="1:36" s="18" customFormat="1" ht="63.75" customHeight="1" x14ac:dyDescent="0.2">
      <c r="A29" s="11">
        <v>19</v>
      </c>
      <c r="B29" s="68" t="s">
        <v>70</v>
      </c>
      <c r="C29" s="21" t="s">
        <v>498</v>
      </c>
      <c r="D29" s="33" t="s">
        <v>46</v>
      </c>
      <c r="E29" s="30">
        <v>6</v>
      </c>
      <c r="F29" s="21" t="s">
        <v>499</v>
      </c>
      <c r="G29" s="21">
        <v>0</v>
      </c>
      <c r="H29" s="21">
        <v>0</v>
      </c>
      <c r="I29" s="21">
        <v>0</v>
      </c>
      <c r="J29" s="57">
        <v>0</v>
      </c>
      <c r="K29" s="21">
        <v>0</v>
      </c>
      <c r="L29" s="143">
        <v>0</v>
      </c>
      <c r="M29" s="21">
        <v>0</v>
      </c>
      <c r="N29" s="57">
        <v>1</v>
      </c>
      <c r="O29" s="21">
        <v>0</v>
      </c>
      <c r="P29" s="21">
        <v>0</v>
      </c>
      <c r="Q29" s="30">
        <f t="shared" si="0"/>
        <v>1</v>
      </c>
      <c r="R29" s="30">
        <v>0</v>
      </c>
      <c r="S29" s="30">
        <v>0</v>
      </c>
      <c r="T29" s="30">
        <v>0</v>
      </c>
      <c r="U29" s="30">
        <v>0</v>
      </c>
      <c r="V29" s="57">
        <v>1</v>
      </c>
      <c r="W29" s="21">
        <v>0</v>
      </c>
      <c r="X29" s="30">
        <v>1</v>
      </c>
      <c r="Y29" s="30">
        <v>0</v>
      </c>
      <c r="Z29" s="21">
        <f t="shared" si="1"/>
        <v>1</v>
      </c>
      <c r="AA29" s="30">
        <v>0</v>
      </c>
      <c r="AB29" s="30">
        <v>0</v>
      </c>
      <c r="AC29" s="21">
        <f t="shared" si="2"/>
        <v>1</v>
      </c>
      <c r="AD29" s="22">
        <v>42500.458333333336</v>
      </c>
      <c r="AE29" s="22">
        <v>42500.541666666664</v>
      </c>
      <c r="AF29" s="22">
        <v>42500.541666666664</v>
      </c>
      <c r="AG29" s="14">
        <f t="shared" si="3"/>
        <v>8.3333333328482695E-2</v>
      </c>
      <c r="AH29" s="30"/>
      <c r="AI29" s="21"/>
      <c r="AJ29" s="21"/>
    </row>
    <row r="30" spans="1:36" s="18" customFormat="1" ht="97.5" customHeight="1" x14ac:dyDescent="0.2">
      <c r="A30" s="21">
        <v>20</v>
      </c>
      <c r="B30" s="68" t="s">
        <v>70</v>
      </c>
      <c r="C30" s="70" t="s">
        <v>507</v>
      </c>
      <c r="D30" s="21" t="s">
        <v>46</v>
      </c>
      <c r="E30" s="30">
        <v>10</v>
      </c>
      <c r="F30" s="21" t="s">
        <v>508</v>
      </c>
      <c r="G30" s="21">
        <v>0</v>
      </c>
      <c r="H30" s="21">
        <v>0</v>
      </c>
      <c r="I30" s="21">
        <v>0</v>
      </c>
      <c r="J30" s="57">
        <v>0</v>
      </c>
      <c r="K30" s="21">
        <v>0</v>
      </c>
      <c r="L30" s="143">
        <v>0</v>
      </c>
      <c r="M30" s="21">
        <v>0</v>
      </c>
      <c r="N30" s="57">
        <v>1</v>
      </c>
      <c r="O30" s="21">
        <v>0</v>
      </c>
      <c r="P30" s="21">
        <v>0</v>
      </c>
      <c r="Q30" s="30">
        <f t="shared" si="0"/>
        <v>1</v>
      </c>
      <c r="R30" s="30">
        <v>0</v>
      </c>
      <c r="S30" s="30">
        <v>0</v>
      </c>
      <c r="T30" s="30">
        <v>0</v>
      </c>
      <c r="U30" s="30">
        <v>0</v>
      </c>
      <c r="V30" s="57">
        <v>2</v>
      </c>
      <c r="W30" s="21">
        <v>0</v>
      </c>
      <c r="X30" s="30">
        <v>2</v>
      </c>
      <c r="Y30" s="30">
        <v>0</v>
      </c>
      <c r="Z30" s="21">
        <f t="shared" si="1"/>
        <v>2</v>
      </c>
      <c r="AA30" s="30">
        <v>0</v>
      </c>
      <c r="AB30" s="30">
        <v>0</v>
      </c>
      <c r="AC30" s="21">
        <f t="shared" si="2"/>
        <v>2</v>
      </c>
      <c r="AD30" s="22">
        <v>42502.385416666664</v>
      </c>
      <c r="AE30" s="22">
        <v>42502.75</v>
      </c>
      <c r="AF30" s="22">
        <v>42502.75</v>
      </c>
      <c r="AG30" s="14">
        <f t="shared" si="3"/>
        <v>0.36458333333575865</v>
      </c>
      <c r="AH30" s="30"/>
      <c r="AI30" s="21"/>
      <c r="AJ30" s="21"/>
    </row>
    <row r="31" spans="1:36" s="18" customFormat="1" ht="161.25" customHeight="1" x14ac:dyDescent="0.2">
      <c r="A31" s="11">
        <v>21</v>
      </c>
      <c r="B31" s="68" t="s">
        <v>70</v>
      </c>
      <c r="C31" s="70" t="s">
        <v>507</v>
      </c>
      <c r="D31" s="21" t="s">
        <v>46</v>
      </c>
      <c r="E31" s="30">
        <v>10</v>
      </c>
      <c r="F31" s="21" t="s">
        <v>509</v>
      </c>
      <c r="G31" s="21">
        <v>0</v>
      </c>
      <c r="H31" s="21">
        <v>0</v>
      </c>
      <c r="I31" s="21">
        <v>0</v>
      </c>
      <c r="J31" s="57">
        <v>0</v>
      </c>
      <c r="K31" s="21">
        <v>0</v>
      </c>
      <c r="L31" s="143">
        <v>0</v>
      </c>
      <c r="M31" s="21">
        <v>0</v>
      </c>
      <c r="N31" s="57">
        <v>1</v>
      </c>
      <c r="O31" s="21">
        <v>0</v>
      </c>
      <c r="P31" s="21">
        <v>0</v>
      </c>
      <c r="Q31" s="30">
        <f t="shared" ref="Q31:Q46" si="4">SUM(J31:P31)</f>
        <v>1</v>
      </c>
      <c r="R31" s="30">
        <v>0</v>
      </c>
      <c r="S31" s="30">
        <v>0</v>
      </c>
      <c r="T31" s="30">
        <v>0</v>
      </c>
      <c r="U31" s="30">
        <v>0</v>
      </c>
      <c r="V31" s="57">
        <v>2</v>
      </c>
      <c r="W31" s="21">
        <v>0</v>
      </c>
      <c r="X31" s="30">
        <v>2</v>
      </c>
      <c r="Y31" s="30">
        <v>0</v>
      </c>
      <c r="Z31" s="21">
        <f t="shared" ref="Z31:Z46" si="5">SUM(R31:V31)</f>
        <v>2</v>
      </c>
      <c r="AA31" s="30">
        <v>0</v>
      </c>
      <c r="AB31" s="30">
        <v>0</v>
      </c>
      <c r="AC31" s="21">
        <f t="shared" ref="AC31:AC46" si="6">SUM(Z31:AB31)</f>
        <v>2</v>
      </c>
      <c r="AD31" s="22">
        <v>42502.899305555555</v>
      </c>
      <c r="AE31" s="22">
        <v>42502.975694444445</v>
      </c>
      <c r="AF31" s="22">
        <v>42502.975694444445</v>
      </c>
      <c r="AG31" s="14">
        <f t="shared" si="3"/>
        <v>7.6388888890505768E-2</v>
      </c>
      <c r="AH31" s="30"/>
      <c r="AI31" s="21"/>
      <c r="AJ31" s="21"/>
    </row>
    <row r="32" spans="1:36" s="38" customFormat="1" ht="99.75" customHeight="1" x14ac:dyDescent="0.2">
      <c r="A32" s="11">
        <v>22</v>
      </c>
      <c r="B32" s="58" t="s">
        <v>70</v>
      </c>
      <c r="C32" s="63" t="s">
        <v>507</v>
      </c>
      <c r="D32" s="40" t="s">
        <v>46</v>
      </c>
      <c r="E32" s="42">
        <v>10</v>
      </c>
      <c r="F32" s="40" t="s">
        <v>548</v>
      </c>
      <c r="G32" s="40">
        <v>0</v>
      </c>
      <c r="H32" s="40">
        <v>0</v>
      </c>
      <c r="I32" s="40">
        <v>0</v>
      </c>
      <c r="J32" s="50">
        <v>0</v>
      </c>
      <c r="K32" s="40">
        <v>0</v>
      </c>
      <c r="L32" s="64">
        <v>0</v>
      </c>
      <c r="M32" s="40">
        <v>0</v>
      </c>
      <c r="N32" s="50">
        <v>1</v>
      </c>
      <c r="O32" s="40">
        <v>0</v>
      </c>
      <c r="P32" s="40">
        <v>0</v>
      </c>
      <c r="Q32" s="30">
        <f t="shared" si="4"/>
        <v>1</v>
      </c>
      <c r="R32" s="42">
        <v>0</v>
      </c>
      <c r="S32" s="42">
        <v>0</v>
      </c>
      <c r="T32" s="42">
        <v>0</v>
      </c>
      <c r="U32" s="42">
        <v>0</v>
      </c>
      <c r="V32" s="50">
        <v>2</v>
      </c>
      <c r="W32" s="40">
        <v>0</v>
      </c>
      <c r="X32" s="42">
        <v>2</v>
      </c>
      <c r="Y32" s="42">
        <v>0</v>
      </c>
      <c r="Z32" s="21">
        <f t="shared" si="5"/>
        <v>2</v>
      </c>
      <c r="AA32" s="42">
        <v>0</v>
      </c>
      <c r="AB32" s="42">
        <v>0</v>
      </c>
      <c r="AC32" s="21">
        <f t="shared" si="6"/>
        <v>2</v>
      </c>
      <c r="AD32" s="43">
        <v>42512.493055555555</v>
      </c>
      <c r="AE32" s="43">
        <v>42512.520833333336</v>
      </c>
      <c r="AF32" s="43">
        <v>42512.520833333336</v>
      </c>
      <c r="AG32" s="14">
        <f t="shared" si="3"/>
        <v>2.7777777781011537E-2</v>
      </c>
      <c r="AH32" s="42"/>
      <c r="AI32" s="40"/>
      <c r="AJ32" s="40"/>
    </row>
    <row r="33" spans="1:36" s="38" customFormat="1" ht="114" customHeight="1" x14ac:dyDescent="0.2">
      <c r="A33" s="21">
        <v>23</v>
      </c>
      <c r="B33" s="58" t="s">
        <v>70</v>
      </c>
      <c r="C33" s="63" t="s">
        <v>507</v>
      </c>
      <c r="D33" s="40" t="s">
        <v>46</v>
      </c>
      <c r="E33" s="42">
        <v>10</v>
      </c>
      <c r="F33" s="40" t="s">
        <v>584</v>
      </c>
      <c r="G33" s="40">
        <v>0</v>
      </c>
      <c r="H33" s="40">
        <v>0</v>
      </c>
      <c r="I33" s="40">
        <v>0</v>
      </c>
      <c r="J33" s="50">
        <v>0</v>
      </c>
      <c r="K33" s="40">
        <v>0</v>
      </c>
      <c r="L33" s="64">
        <v>0</v>
      </c>
      <c r="M33" s="40">
        <v>0</v>
      </c>
      <c r="N33" s="50">
        <v>1</v>
      </c>
      <c r="O33" s="40">
        <v>0</v>
      </c>
      <c r="P33" s="40">
        <v>0</v>
      </c>
      <c r="Q33" s="30">
        <f t="shared" si="4"/>
        <v>1</v>
      </c>
      <c r="R33" s="42">
        <v>0</v>
      </c>
      <c r="S33" s="42">
        <v>0</v>
      </c>
      <c r="T33" s="42">
        <v>0</v>
      </c>
      <c r="U33" s="42">
        <v>0</v>
      </c>
      <c r="V33" s="50">
        <v>2</v>
      </c>
      <c r="W33" s="40">
        <v>0</v>
      </c>
      <c r="X33" s="42">
        <v>2</v>
      </c>
      <c r="Y33" s="42">
        <v>0</v>
      </c>
      <c r="Z33" s="21">
        <f t="shared" si="5"/>
        <v>2</v>
      </c>
      <c r="AA33" s="42">
        <v>0</v>
      </c>
      <c r="AB33" s="42">
        <v>0</v>
      </c>
      <c r="AC33" s="21">
        <f t="shared" si="6"/>
        <v>2</v>
      </c>
      <c r="AD33" s="43">
        <v>42518.625</v>
      </c>
      <c r="AE33" s="43">
        <v>42518.701388888891</v>
      </c>
      <c r="AF33" s="43">
        <v>42518.701388888891</v>
      </c>
      <c r="AG33" s="14">
        <f t="shared" si="3"/>
        <v>7.6388888890505768E-2</v>
      </c>
      <c r="AH33" s="42"/>
      <c r="AI33" s="40"/>
      <c r="AJ33" s="40"/>
    </row>
    <row r="34" spans="1:36" s="38" customFormat="1" ht="102" x14ac:dyDescent="0.2">
      <c r="A34" s="11">
        <v>24</v>
      </c>
      <c r="B34" s="25" t="s">
        <v>70</v>
      </c>
      <c r="C34" s="25" t="s">
        <v>632</v>
      </c>
      <c r="D34" s="45" t="s">
        <v>46</v>
      </c>
      <c r="E34" s="25">
        <v>6</v>
      </c>
      <c r="F34" s="25" t="s">
        <v>633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1</v>
      </c>
      <c r="O34" s="25">
        <v>0</v>
      </c>
      <c r="P34" s="25">
        <v>0</v>
      </c>
      <c r="Q34" s="30">
        <f t="shared" si="4"/>
        <v>1</v>
      </c>
      <c r="R34" s="25">
        <v>0</v>
      </c>
      <c r="S34" s="25">
        <v>0</v>
      </c>
      <c r="T34" s="25">
        <v>0</v>
      </c>
      <c r="U34" s="25">
        <v>0</v>
      </c>
      <c r="V34" s="25">
        <v>2</v>
      </c>
      <c r="W34" s="25">
        <v>0</v>
      </c>
      <c r="X34" s="25">
        <v>0</v>
      </c>
      <c r="Y34" s="25">
        <v>0</v>
      </c>
      <c r="Z34" s="21">
        <f t="shared" si="5"/>
        <v>2</v>
      </c>
      <c r="AA34" s="25">
        <v>0</v>
      </c>
      <c r="AB34" s="25">
        <v>0</v>
      </c>
      <c r="AC34" s="21">
        <f t="shared" si="6"/>
        <v>2</v>
      </c>
      <c r="AD34" s="46">
        <v>42529.666666666664</v>
      </c>
      <c r="AE34" s="46">
        <v>42529.75</v>
      </c>
      <c r="AF34" s="46">
        <v>42529.75</v>
      </c>
      <c r="AG34" s="14">
        <f t="shared" si="3"/>
        <v>8.3333333335758653E-2</v>
      </c>
      <c r="AH34" s="25"/>
      <c r="AI34" s="25"/>
      <c r="AJ34" s="25"/>
    </row>
    <row r="35" spans="1:36" s="38" customFormat="1" ht="76.5" x14ac:dyDescent="0.2">
      <c r="A35" s="11">
        <v>25</v>
      </c>
      <c r="B35" s="58" t="s">
        <v>70</v>
      </c>
      <c r="C35" s="63" t="s">
        <v>507</v>
      </c>
      <c r="D35" s="40" t="s">
        <v>46</v>
      </c>
      <c r="E35" s="42">
        <v>10</v>
      </c>
      <c r="F35" s="40" t="s">
        <v>502</v>
      </c>
      <c r="G35" s="40">
        <v>0</v>
      </c>
      <c r="H35" s="40">
        <v>0</v>
      </c>
      <c r="I35" s="40">
        <v>0</v>
      </c>
      <c r="J35" s="50">
        <v>0</v>
      </c>
      <c r="K35" s="40">
        <v>0</v>
      </c>
      <c r="L35" s="64">
        <v>0</v>
      </c>
      <c r="M35" s="40">
        <v>0</v>
      </c>
      <c r="N35" s="50">
        <v>1</v>
      </c>
      <c r="O35" s="40">
        <v>0</v>
      </c>
      <c r="P35" s="40">
        <v>0</v>
      </c>
      <c r="Q35" s="30">
        <f t="shared" si="4"/>
        <v>1</v>
      </c>
      <c r="R35" s="42">
        <v>0</v>
      </c>
      <c r="S35" s="42">
        <v>0</v>
      </c>
      <c r="T35" s="42">
        <v>0</v>
      </c>
      <c r="U35" s="42">
        <v>0</v>
      </c>
      <c r="V35" s="50">
        <v>2</v>
      </c>
      <c r="W35" s="40">
        <v>0</v>
      </c>
      <c r="X35" s="42">
        <v>2</v>
      </c>
      <c r="Y35" s="42">
        <v>0</v>
      </c>
      <c r="Z35" s="21">
        <f t="shared" si="5"/>
        <v>2</v>
      </c>
      <c r="AA35" s="42">
        <v>0</v>
      </c>
      <c r="AB35" s="42">
        <v>0</v>
      </c>
      <c r="AC35" s="21">
        <f t="shared" si="6"/>
        <v>2</v>
      </c>
      <c r="AD35" s="43">
        <v>42536.732638888891</v>
      </c>
      <c r="AE35" s="43">
        <v>42536.909722222219</v>
      </c>
      <c r="AF35" s="43">
        <v>42536.909722222219</v>
      </c>
      <c r="AG35" s="14">
        <f t="shared" si="3"/>
        <v>0.17708333332848269</v>
      </c>
      <c r="AH35" s="42"/>
      <c r="AI35" s="40"/>
      <c r="AJ35" s="40"/>
    </row>
    <row r="36" spans="1:36" s="18" customFormat="1" ht="51" x14ac:dyDescent="0.2">
      <c r="A36" s="21">
        <v>26</v>
      </c>
      <c r="B36" s="68" t="s">
        <v>70</v>
      </c>
      <c r="C36" s="21" t="s">
        <v>683</v>
      </c>
      <c r="D36" s="21" t="s">
        <v>46</v>
      </c>
      <c r="E36" s="30">
        <v>0.4</v>
      </c>
      <c r="F36" s="21" t="s">
        <v>684</v>
      </c>
      <c r="G36" s="21">
        <v>0</v>
      </c>
      <c r="H36" s="21">
        <v>0</v>
      </c>
      <c r="I36" s="21">
        <v>0</v>
      </c>
      <c r="J36" s="57">
        <v>0</v>
      </c>
      <c r="K36" s="21">
        <v>0</v>
      </c>
      <c r="L36" s="143">
        <v>0</v>
      </c>
      <c r="M36" s="21">
        <v>0</v>
      </c>
      <c r="N36" s="57">
        <v>1</v>
      </c>
      <c r="O36" s="21">
        <v>0</v>
      </c>
      <c r="P36" s="21">
        <v>0</v>
      </c>
      <c r="Q36" s="30">
        <f t="shared" si="4"/>
        <v>1</v>
      </c>
      <c r="R36" s="30">
        <v>0</v>
      </c>
      <c r="S36" s="30">
        <v>0</v>
      </c>
      <c r="T36" s="30">
        <v>0</v>
      </c>
      <c r="U36" s="30">
        <v>0</v>
      </c>
      <c r="V36" s="57">
        <v>2</v>
      </c>
      <c r="W36" s="21">
        <v>0</v>
      </c>
      <c r="X36" s="30">
        <v>2</v>
      </c>
      <c r="Y36" s="30">
        <v>0</v>
      </c>
      <c r="Z36" s="21">
        <f t="shared" si="5"/>
        <v>2</v>
      </c>
      <c r="AA36" s="30">
        <v>0</v>
      </c>
      <c r="AB36" s="30">
        <v>0</v>
      </c>
      <c r="AC36" s="21">
        <f t="shared" si="6"/>
        <v>2</v>
      </c>
      <c r="AD36" s="22">
        <v>42546.354166666664</v>
      </c>
      <c r="AE36" s="22">
        <v>42546.444444444445</v>
      </c>
      <c r="AF36" s="22">
        <v>42546.444444444445</v>
      </c>
      <c r="AG36" s="14">
        <f t="shared" si="3"/>
        <v>9.0277777781011537E-2</v>
      </c>
      <c r="AH36" s="30"/>
      <c r="AI36" s="21"/>
      <c r="AJ36" s="21"/>
    </row>
    <row r="37" spans="1:36" s="18" customFormat="1" ht="76.5" x14ac:dyDescent="0.2">
      <c r="A37" s="11">
        <v>27</v>
      </c>
      <c r="B37" s="68" t="s">
        <v>70</v>
      </c>
      <c r="C37" s="70" t="s">
        <v>507</v>
      </c>
      <c r="D37" s="21" t="s">
        <v>46</v>
      </c>
      <c r="E37" s="30">
        <v>10</v>
      </c>
      <c r="F37" s="21" t="s">
        <v>502</v>
      </c>
      <c r="G37" s="21">
        <v>0</v>
      </c>
      <c r="H37" s="21">
        <v>0</v>
      </c>
      <c r="I37" s="21">
        <v>0</v>
      </c>
      <c r="J37" s="57">
        <v>0</v>
      </c>
      <c r="K37" s="21">
        <v>0</v>
      </c>
      <c r="L37" s="143">
        <v>0</v>
      </c>
      <c r="M37" s="21">
        <v>0</v>
      </c>
      <c r="N37" s="57">
        <v>1</v>
      </c>
      <c r="O37" s="21">
        <v>0</v>
      </c>
      <c r="P37" s="21">
        <v>0</v>
      </c>
      <c r="Q37" s="30">
        <f t="shared" si="4"/>
        <v>1</v>
      </c>
      <c r="R37" s="30">
        <v>0</v>
      </c>
      <c r="S37" s="30">
        <v>0</v>
      </c>
      <c r="T37" s="30">
        <v>0</v>
      </c>
      <c r="U37" s="30">
        <v>0</v>
      </c>
      <c r="V37" s="57">
        <v>2</v>
      </c>
      <c r="W37" s="21">
        <v>0</v>
      </c>
      <c r="X37" s="30">
        <v>2</v>
      </c>
      <c r="Y37" s="30">
        <v>0</v>
      </c>
      <c r="Z37" s="21">
        <f t="shared" si="5"/>
        <v>2</v>
      </c>
      <c r="AA37" s="30">
        <v>0</v>
      </c>
      <c r="AB37" s="30">
        <v>0</v>
      </c>
      <c r="AC37" s="21">
        <f t="shared" si="6"/>
        <v>2</v>
      </c>
      <c r="AD37" s="22">
        <v>42547.75</v>
      </c>
      <c r="AE37" s="22">
        <v>42547.859027777777</v>
      </c>
      <c r="AF37" s="22">
        <v>42547.859027777777</v>
      </c>
      <c r="AG37" s="14">
        <f t="shared" si="3"/>
        <v>0.10902777777664596</v>
      </c>
      <c r="AH37" s="30"/>
      <c r="AI37" s="21"/>
      <c r="AJ37" s="21"/>
    </row>
    <row r="38" spans="1:36" s="38" customFormat="1" ht="51" x14ac:dyDescent="0.2">
      <c r="A38" s="11">
        <v>28</v>
      </c>
      <c r="B38" s="58" t="s">
        <v>70</v>
      </c>
      <c r="C38" s="63" t="s">
        <v>728</v>
      </c>
      <c r="D38" s="33" t="s">
        <v>46</v>
      </c>
      <c r="E38" s="42">
        <v>10</v>
      </c>
      <c r="F38" s="40" t="s">
        <v>729</v>
      </c>
      <c r="G38" s="40">
        <v>0</v>
      </c>
      <c r="H38" s="40">
        <v>0</v>
      </c>
      <c r="I38" s="40">
        <v>0</v>
      </c>
      <c r="J38" s="50">
        <v>0</v>
      </c>
      <c r="K38" s="40">
        <v>0</v>
      </c>
      <c r="L38" s="64">
        <v>0</v>
      </c>
      <c r="M38" s="40">
        <v>0</v>
      </c>
      <c r="N38" s="50">
        <v>1</v>
      </c>
      <c r="O38" s="40">
        <v>0</v>
      </c>
      <c r="P38" s="40">
        <v>0</v>
      </c>
      <c r="Q38" s="30">
        <f t="shared" si="4"/>
        <v>1</v>
      </c>
      <c r="R38" s="42">
        <v>0</v>
      </c>
      <c r="S38" s="42">
        <v>0</v>
      </c>
      <c r="T38" s="42">
        <v>0</v>
      </c>
      <c r="U38" s="42">
        <v>0</v>
      </c>
      <c r="V38" s="50">
        <v>1</v>
      </c>
      <c r="W38" s="40">
        <v>0</v>
      </c>
      <c r="X38" s="42">
        <v>1</v>
      </c>
      <c r="Y38" s="42">
        <v>0</v>
      </c>
      <c r="Z38" s="21">
        <f t="shared" si="5"/>
        <v>1</v>
      </c>
      <c r="AA38" s="42">
        <v>0</v>
      </c>
      <c r="AB38" s="42">
        <v>0</v>
      </c>
      <c r="AC38" s="21">
        <f t="shared" si="6"/>
        <v>1</v>
      </c>
      <c r="AD38" s="43">
        <v>42551.673611111109</v>
      </c>
      <c r="AE38" s="43">
        <v>42551.708333333336</v>
      </c>
      <c r="AF38" s="43">
        <v>42551.708333333336</v>
      </c>
      <c r="AG38" s="14">
        <f t="shared" si="3"/>
        <v>3.4722222226264421E-2</v>
      </c>
      <c r="AH38" s="42"/>
      <c r="AI38" s="40"/>
      <c r="AJ38" s="40"/>
    </row>
    <row r="39" spans="1:36" s="18" customFormat="1" ht="76.5" x14ac:dyDescent="0.2">
      <c r="A39" s="21">
        <v>29</v>
      </c>
      <c r="B39" s="68" t="s">
        <v>70</v>
      </c>
      <c r="C39" s="70" t="s">
        <v>738</v>
      </c>
      <c r="D39" s="33" t="s">
        <v>46</v>
      </c>
      <c r="E39" s="66">
        <v>0.4</v>
      </c>
      <c r="F39" s="21" t="s">
        <v>739</v>
      </c>
      <c r="G39" s="21">
        <v>0</v>
      </c>
      <c r="H39" s="21">
        <v>0</v>
      </c>
      <c r="I39" s="21">
        <v>0</v>
      </c>
      <c r="J39" s="57">
        <v>0</v>
      </c>
      <c r="K39" s="21">
        <v>0</v>
      </c>
      <c r="L39" s="143">
        <v>0</v>
      </c>
      <c r="M39" s="21">
        <v>0</v>
      </c>
      <c r="N39" s="57">
        <v>1</v>
      </c>
      <c r="O39" s="21">
        <v>0</v>
      </c>
      <c r="P39" s="21">
        <v>0</v>
      </c>
      <c r="Q39" s="30">
        <f t="shared" si="4"/>
        <v>1</v>
      </c>
      <c r="R39" s="30">
        <v>0</v>
      </c>
      <c r="S39" s="30">
        <v>0</v>
      </c>
      <c r="T39" s="30">
        <v>0</v>
      </c>
      <c r="U39" s="30">
        <v>0</v>
      </c>
      <c r="V39" s="57">
        <v>1</v>
      </c>
      <c r="W39" s="21">
        <v>0</v>
      </c>
      <c r="X39" s="30">
        <v>1</v>
      </c>
      <c r="Y39" s="30">
        <v>0</v>
      </c>
      <c r="Z39" s="21">
        <f t="shared" si="5"/>
        <v>1</v>
      </c>
      <c r="AA39" s="30">
        <v>0</v>
      </c>
      <c r="AB39" s="30">
        <v>0</v>
      </c>
      <c r="AC39" s="21">
        <f t="shared" si="6"/>
        <v>1</v>
      </c>
      <c r="AD39" s="22">
        <v>42555.770833333336</v>
      </c>
      <c r="AE39" s="22">
        <v>42555.777777777781</v>
      </c>
      <c r="AF39" s="22">
        <v>42555.777777777781</v>
      </c>
      <c r="AG39" s="14">
        <f t="shared" si="3"/>
        <v>6.9444444452528842E-3</v>
      </c>
      <c r="AH39" s="30"/>
      <c r="AI39" s="21"/>
      <c r="AJ39" s="21"/>
    </row>
    <row r="40" spans="1:36" s="38" customFormat="1" ht="76.5" x14ac:dyDescent="0.2">
      <c r="A40" s="11">
        <v>30</v>
      </c>
      <c r="B40" s="68" t="s">
        <v>70</v>
      </c>
      <c r="C40" s="70" t="s">
        <v>507</v>
      </c>
      <c r="D40" s="21" t="s">
        <v>46</v>
      </c>
      <c r="E40" s="30">
        <v>10</v>
      </c>
      <c r="F40" s="21" t="s">
        <v>548</v>
      </c>
      <c r="G40" s="21">
        <v>0</v>
      </c>
      <c r="H40" s="21">
        <v>0</v>
      </c>
      <c r="I40" s="21">
        <v>0</v>
      </c>
      <c r="J40" s="57">
        <v>0</v>
      </c>
      <c r="K40" s="21">
        <v>0</v>
      </c>
      <c r="L40" s="143">
        <v>0</v>
      </c>
      <c r="M40" s="21">
        <v>0</v>
      </c>
      <c r="N40" s="57">
        <v>1</v>
      </c>
      <c r="O40" s="21">
        <v>0</v>
      </c>
      <c r="P40" s="21">
        <v>0</v>
      </c>
      <c r="Q40" s="30">
        <f t="shared" si="4"/>
        <v>1</v>
      </c>
      <c r="R40" s="30">
        <v>0</v>
      </c>
      <c r="S40" s="30">
        <v>0</v>
      </c>
      <c r="T40" s="30">
        <v>0</v>
      </c>
      <c r="U40" s="30">
        <v>0</v>
      </c>
      <c r="V40" s="57">
        <v>2</v>
      </c>
      <c r="W40" s="21">
        <v>0</v>
      </c>
      <c r="X40" s="30">
        <v>2</v>
      </c>
      <c r="Y40" s="30">
        <v>0</v>
      </c>
      <c r="Z40" s="21">
        <f t="shared" si="5"/>
        <v>2</v>
      </c>
      <c r="AA40" s="30">
        <v>0</v>
      </c>
      <c r="AB40" s="30">
        <v>0</v>
      </c>
      <c r="AC40" s="21">
        <f t="shared" si="6"/>
        <v>2</v>
      </c>
      <c r="AD40" s="22">
        <v>42560.6875</v>
      </c>
      <c r="AE40" s="22">
        <v>42560.775694444441</v>
      </c>
      <c r="AF40" s="22">
        <v>42560.775694444441</v>
      </c>
      <c r="AG40" s="14">
        <f t="shared" si="3"/>
        <v>8.819444444088731E-2</v>
      </c>
      <c r="AH40" s="30"/>
      <c r="AI40" s="21"/>
      <c r="AJ40" s="21"/>
    </row>
    <row r="41" spans="1:36" s="38" customFormat="1" ht="127.5" x14ac:dyDescent="0.2">
      <c r="A41" s="11">
        <v>31</v>
      </c>
      <c r="B41" s="68" t="s">
        <v>70</v>
      </c>
      <c r="C41" s="70" t="s">
        <v>751</v>
      </c>
      <c r="D41" s="21" t="s">
        <v>46</v>
      </c>
      <c r="E41" s="30">
        <v>6</v>
      </c>
      <c r="F41" s="21" t="s">
        <v>752</v>
      </c>
      <c r="G41" s="21">
        <v>0</v>
      </c>
      <c r="H41" s="21">
        <v>0</v>
      </c>
      <c r="I41" s="21">
        <v>0</v>
      </c>
      <c r="J41" s="57">
        <v>0</v>
      </c>
      <c r="K41" s="21">
        <v>0</v>
      </c>
      <c r="L41" s="143">
        <v>0</v>
      </c>
      <c r="M41" s="21">
        <v>0</v>
      </c>
      <c r="N41" s="57">
        <v>1</v>
      </c>
      <c r="O41" s="21">
        <v>0</v>
      </c>
      <c r="P41" s="21">
        <v>0</v>
      </c>
      <c r="Q41" s="30">
        <f t="shared" si="4"/>
        <v>1</v>
      </c>
      <c r="R41" s="30">
        <v>0</v>
      </c>
      <c r="S41" s="30">
        <v>0</v>
      </c>
      <c r="T41" s="30">
        <v>0</v>
      </c>
      <c r="U41" s="30">
        <v>0</v>
      </c>
      <c r="V41" s="57">
        <v>1</v>
      </c>
      <c r="W41" s="21">
        <v>0</v>
      </c>
      <c r="X41" s="30">
        <v>1</v>
      </c>
      <c r="Y41" s="30">
        <v>0</v>
      </c>
      <c r="Z41" s="21">
        <f t="shared" si="5"/>
        <v>1</v>
      </c>
      <c r="AA41" s="30">
        <v>0</v>
      </c>
      <c r="AB41" s="30">
        <v>0</v>
      </c>
      <c r="AC41" s="21">
        <f t="shared" si="6"/>
        <v>1</v>
      </c>
      <c r="AD41" s="22">
        <v>42565.815972222219</v>
      </c>
      <c r="AE41" s="22">
        <v>42566.3125</v>
      </c>
      <c r="AF41" s="22">
        <v>42566.3125</v>
      </c>
      <c r="AG41" s="14">
        <f t="shared" si="3"/>
        <v>0.49652777778101154</v>
      </c>
      <c r="AH41" s="30"/>
      <c r="AI41" s="21"/>
      <c r="AJ41" s="21"/>
    </row>
    <row r="42" spans="1:36" s="38" customFormat="1" ht="63.75" x14ac:dyDescent="0.2">
      <c r="A42" s="21">
        <v>32</v>
      </c>
      <c r="B42" s="25" t="s">
        <v>70</v>
      </c>
      <c r="C42" s="25" t="s">
        <v>632</v>
      </c>
      <c r="D42" s="45" t="s">
        <v>46</v>
      </c>
      <c r="E42" s="25">
        <v>6</v>
      </c>
      <c r="F42" s="25" t="s">
        <v>774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1</v>
      </c>
      <c r="O42" s="25">
        <v>0</v>
      </c>
      <c r="P42" s="25">
        <v>0</v>
      </c>
      <c r="Q42" s="30">
        <f t="shared" si="4"/>
        <v>1</v>
      </c>
      <c r="R42" s="25">
        <v>0</v>
      </c>
      <c r="S42" s="25">
        <v>0</v>
      </c>
      <c r="T42" s="25">
        <v>0</v>
      </c>
      <c r="U42" s="25">
        <v>0</v>
      </c>
      <c r="V42" s="25">
        <v>2</v>
      </c>
      <c r="W42" s="25">
        <v>0</v>
      </c>
      <c r="X42" s="25">
        <v>0</v>
      </c>
      <c r="Y42" s="25">
        <v>0</v>
      </c>
      <c r="Z42" s="21">
        <f t="shared" si="5"/>
        <v>2</v>
      </c>
      <c r="AA42" s="25">
        <v>0</v>
      </c>
      <c r="AB42" s="25">
        <v>0</v>
      </c>
      <c r="AC42" s="21">
        <f t="shared" si="6"/>
        <v>2</v>
      </c>
      <c r="AD42" s="46">
        <v>42569.611111111109</v>
      </c>
      <c r="AE42" s="46">
        <v>42569.680555555555</v>
      </c>
      <c r="AF42" s="46">
        <v>42569.680555555555</v>
      </c>
      <c r="AG42" s="14">
        <f t="shared" si="3"/>
        <v>6.9444444445252884E-2</v>
      </c>
      <c r="AH42" s="25"/>
      <c r="AI42" s="25"/>
      <c r="AJ42" s="25"/>
    </row>
    <row r="43" spans="1:36" s="38" customFormat="1" ht="76.5" x14ac:dyDescent="0.2">
      <c r="A43" s="11">
        <v>33</v>
      </c>
      <c r="B43" s="68" t="s">
        <v>70</v>
      </c>
      <c r="C43" s="11" t="s">
        <v>790</v>
      </c>
      <c r="D43" s="21" t="s">
        <v>46</v>
      </c>
      <c r="E43" s="30">
        <v>6</v>
      </c>
      <c r="F43" s="21" t="s">
        <v>791</v>
      </c>
      <c r="G43" s="21">
        <v>0</v>
      </c>
      <c r="H43" s="21">
        <v>0</v>
      </c>
      <c r="I43" s="21">
        <v>0</v>
      </c>
      <c r="J43" s="57">
        <v>0</v>
      </c>
      <c r="K43" s="21">
        <v>0</v>
      </c>
      <c r="L43" s="143">
        <v>0</v>
      </c>
      <c r="M43" s="21">
        <v>0</v>
      </c>
      <c r="N43" s="57">
        <v>1</v>
      </c>
      <c r="O43" s="21">
        <v>0</v>
      </c>
      <c r="P43" s="21">
        <v>0</v>
      </c>
      <c r="Q43" s="30">
        <f t="shared" si="4"/>
        <v>1</v>
      </c>
      <c r="R43" s="30">
        <v>0</v>
      </c>
      <c r="S43" s="30">
        <v>0</v>
      </c>
      <c r="T43" s="30">
        <v>0</v>
      </c>
      <c r="U43" s="30">
        <v>0</v>
      </c>
      <c r="V43" s="57">
        <v>1</v>
      </c>
      <c r="W43" s="21">
        <v>0</v>
      </c>
      <c r="X43" s="30">
        <v>1</v>
      </c>
      <c r="Y43" s="30">
        <v>0</v>
      </c>
      <c r="Z43" s="21">
        <f t="shared" si="5"/>
        <v>1</v>
      </c>
      <c r="AA43" s="30">
        <v>0</v>
      </c>
      <c r="AB43" s="30">
        <v>0</v>
      </c>
      <c r="AC43" s="21">
        <f t="shared" si="6"/>
        <v>1</v>
      </c>
      <c r="AD43" s="22">
        <v>42574.631944444445</v>
      </c>
      <c r="AE43" s="22">
        <v>42574.756944444445</v>
      </c>
      <c r="AF43" s="22">
        <v>42574.756944444445</v>
      </c>
      <c r="AG43" s="14">
        <f t="shared" si="3"/>
        <v>0.125</v>
      </c>
      <c r="AH43" s="30"/>
      <c r="AI43" s="21"/>
      <c r="AJ43" s="21"/>
    </row>
    <row r="44" spans="1:36" s="38" customFormat="1" ht="89.25" x14ac:dyDescent="0.2">
      <c r="A44" s="11">
        <v>34</v>
      </c>
      <c r="B44" s="68" t="s">
        <v>70</v>
      </c>
      <c r="C44" s="107" t="s">
        <v>792</v>
      </c>
      <c r="D44" s="11" t="s">
        <v>54</v>
      </c>
      <c r="E44" s="11">
        <v>0.4</v>
      </c>
      <c r="F44" s="106" t="s">
        <v>793</v>
      </c>
      <c r="G44" s="21">
        <v>0</v>
      </c>
      <c r="H44" s="21">
        <v>0</v>
      </c>
      <c r="I44" s="21">
        <v>0</v>
      </c>
      <c r="J44" s="57">
        <v>0</v>
      </c>
      <c r="K44" s="21">
        <v>0</v>
      </c>
      <c r="L44" s="143">
        <v>0</v>
      </c>
      <c r="M44" s="21">
        <v>0</v>
      </c>
      <c r="N44" s="57">
        <v>1</v>
      </c>
      <c r="O44" s="21">
        <v>0</v>
      </c>
      <c r="P44" s="21">
        <v>0</v>
      </c>
      <c r="Q44" s="30">
        <f t="shared" si="4"/>
        <v>1</v>
      </c>
      <c r="R44" s="30">
        <v>0</v>
      </c>
      <c r="S44" s="30">
        <v>0</v>
      </c>
      <c r="T44" s="30">
        <v>0</v>
      </c>
      <c r="U44" s="30">
        <v>0</v>
      </c>
      <c r="V44" s="57">
        <v>1</v>
      </c>
      <c r="W44" s="21">
        <v>0</v>
      </c>
      <c r="X44" s="30">
        <v>1</v>
      </c>
      <c r="Y44" s="30">
        <v>0</v>
      </c>
      <c r="Z44" s="21">
        <f t="shared" si="5"/>
        <v>1</v>
      </c>
      <c r="AA44" s="30">
        <v>0</v>
      </c>
      <c r="AB44" s="30">
        <v>0</v>
      </c>
      <c r="AC44" s="21">
        <f t="shared" si="6"/>
        <v>1</v>
      </c>
      <c r="AD44" s="22">
        <v>42574.9375</v>
      </c>
      <c r="AE44" s="22">
        <v>42575.347222222219</v>
      </c>
      <c r="AF44" s="22">
        <v>42575.347222222219</v>
      </c>
      <c r="AG44" s="14">
        <f t="shared" si="3"/>
        <v>0.40972222221898846</v>
      </c>
      <c r="AH44" s="30"/>
      <c r="AI44" s="21"/>
      <c r="AJ44" s="21"/>
    </row>
    <row r="45" spans="1:36" s="38" customFormat="1" ht="63.75" x14ac:dyDescent="0.2">
      <c r="A45" s="21">
        <v>35</v>
      </c>
      <c r="B45" s="68" t="s">
        <v>70</v>
      </c>
      <c r="C45" s="107" t="s">
        <v>797</v>
      </c>
      <c r="D45" s="11" t="s">
        <v>46</v>
      </c>
      <c r="E45" s="11">
        <v>6</v>
      </c>
      <c r="F45" s="11" t="s">
        <v>798</v>
      </c>
      <c r="G45" s="21">
        <v>0</v>
      </c>
      <c r="H45" s="21">
        <v>0</v>
      </c>
      <c r="I45" s="21">
        <v>0</v>
      </c>
      <c r="J45" s="57">
        <v>0</v>
      </c>
      <c r="K45" s="21">
        <v>0</v>
      </c>
      <c r="L45" s="143">
        <v>0</v>
      </c>
      <c r="M45" s="21">
        <v>0</v>
      </c>
      <c r="N45" s="57">
        <v>1</v>
      </c>
      <c r="O45" s="21">
        <v>0</v>
      </c>
      <c r="P45" s="21">
        <v>0</v>
      </c>
      <c r="Q45" s="30">
        <f t="shared" si="4"/>
        <v>1</v>
      </c>
      <c r="R45" s="30">
        <v>0</v>
      </c>
      <c r="S45" s="30">
        <v>0</v>
      </c>
      <c r="T45" s="30">
        <v>0</v>
      </c>
      <c r="U45" s="30">
        <v>0</v>
      </c>
      <c r="V45" s="57">
        <v>36</v>
      </c>
      <c r="W45" s="21">
        <v>36</v>
      </c>
      <c r="X45" s="30">
        <v>0</v>
      </c>
      <c r="Y45" s="30">
        <v>0</v>
      </c>
      <c r="Z45" s="21">
        <f t="shared" si="5"/>
        <v>36</v>
      </c>
      <c r="AA45" s="30">
        <v>0</v>
      </c>
      <c r="AB45" s="30">
        <v>0</v>
      </c>
      <c r="AC45" s="21">
        <f t="shared" si="6"/>
        <v>36</v>
      </c>
      <c r="AD45" s="22">
        <v>42577.447916666664</v>
      </c>
      <c r="AE45" s="22">
        <v>42577.476388888892</v>
      </c>
      <c r="AF45" s="22">
        <v>42577.476388888892</v>
      </c>
      <c r="AG45" s="14">
        <f t="shared" si="3"/>
        <v>2.8472222227719612E-2</v>
      </c>
      <c r="AH45" s="30"/>
      <c r="AI45" s="21"/>
      <c r="AJ45" s="21"/>
    </row>
    <row r="46" spans="1:36" s="38" customFormat="1" ht="102" x14ac:dyDescent="0.2">
      <c r="A46" s="11">
        <v>36</v>
      </c>
      <c r="B46" s="68" t="s">
        <v>70</v>
      </c>
      <c r="C46" s="107" t="s">
        <v>799</v>
      </c>
      <c r="D46" s="11" t="s">
        <v>46</v>
      </c>
      <c r="E46" s="11">
        <v>10</v>
      </c>
      <c r="F46" s="11" t="s">
        <v>800</v>
      </c>
      <c r="G46" s="21">
        <v>0</v>
      </c>
      <c r="H46" s="21">
        <v>0</v>
      </c>
      <c r="I46" s="21">
        <v>0</v>
      </c>
      <c r="J46" s="57">
        <v>0</v>
      </c>
      <c r="K46" s="21">
        <v>0</v>
      </c>
      <c r="L46" s="143">
        <v>0</v>
      </c>
      <c r="M46" s="21">
        <v>0</v>
      </c>
      <c r="N46" s="57">
        <v>6</v>
      </c>
      <c r="O46" s="21">
        <v>0</v>
      </c>
      <c r="P46" s="21">
        <v>0</v>
      </c>
      <c r="Q46" s="30">
        <f t="shared" si="4"/>
        <v>6</v>
      </c>
      <c r="R46" s="30">
        <v>0</v>
      </c>
      <c r="S46" s="30">
        <v>0</v>
      </c>
      <c r="T46" s="30">
        <v>0</v>
      </c>
      <c r="U46" s="30">
        <v>0</v>
      </c>
      <c r="V46" s="57">
        <v>40</v>
      </c>
      <c r="W46" s="21">
        <v>38</v>
      </c>
      <c r="X46" s="30">
        <v>2</v>
      </c>
      <c r="Y46" s="30">
        <v>0</v>
      </c>
      <c r="Z46" s="21">
        <f t="shared" si="5"/>
        <v>40</v>
      </c>
      <c r="AA46" s="30">
        <v>0</v>
      </c>
      <c r="AB46" s="30">
        <v>0</v>
      </c>
      <c r="AC46" s="21">
        <f t="shared" si="6"/>
        <v>40</v>
      </c>
      <c r="AD46" s="22">
        <v>42577.447916666664</v>
      </c>
      <c r="AE46" s="22">
        <v>42577.476388888892</v>
      </c>
      <c r="AF46" s="22">
        <v>42577.476388888892</v>
      </c>
      <c r="AG46" s="14">
        <f t="shared" si="3"/>
        <v>2.8472222227719612E-2</v>
      </c>
      <c r="AH46" s="30"/>
      <c r="AI46" s="21"/>
      <c r="AJ46" s="21"/>
    </row>
    <row r="47" spans="1:36" s="38" customFormat="1" ht="76.5" x14ac:dyDescent="0.2">
      <c r="A47" s="11">
        <v>37</v>
      </c>
      <c r="B47" s="68" t="s">
        <v>70</v>
      </c>
      <c r="C47" s="70" t="s">
        <v>801</v>
      </c>
      <c r="D47" s="21" t="s">
        <v>46</v>
      </c>
      <c r="E47" s="30">
        <v>10</v>
      </c>
      <c r="F47" s="21" t="s">
        <v>548</v>
      </c>
      <c r="G47" s="21">
        <v>0</v>
      </c>
      <c r="H47" s="21">
        <v>0</v>
      </c>
      <c r="I47" s="21">
        <v>0</v>
      </c>
      <c r="J47" s="57">
        <v>0</v>
      </c>
      <c r="K47" s="21">
        <v>0</v>
      </c>
      <c r="L47" s="143">
        <v>0</v>
      </c>
      <c r="M47" s="21">
        <v>0</v>
      </c>
      <c r="N47" s="57">
        <v>1</v>
      </c>
      <c r="O47" s="21">
        <v>0</v>
      </c>
      <c r="P47" s="21">
        <v>0</v>
      </c>
      <c r="Q47" s="30">
        <f t="shared" ref="Q47:Q60" si="7">SUM(J47:P47)</f>
        <v>1</v>
      </c>
      <c r="R47" s="30">
        <v>0</v>
      </c>
      <c r="S47" s="30">
        <v>0</v>
      </c>
      <c r="T47" s="30">
        <v>0</v>
      </c>
      <c r="U47" s="30">
        <v>0</v>
      </c>
      <c r="V47" s="57">
        <v>21</v>
      </c>
      <c r="W47" s="21">
        <v>0</v>
      </c>
      <c r="X47" s="30">
        <v>0</v>
      </c>
      <c r="Y47" s="30">
        <v>0</v>
      </c>
      <c r="Z47" s="21">
        <f t="shared" ref="Z47:Z62" si="8">SUM(R47:V47)</f>
        <v>21</v>
      </c>
      <c r="AA47" s="30">
        <v>0</v>
      </c>
      <c r="AB47" s="30">
        <v>0</v>
      </c>
      <c r="AC47" s="21">
        <f t="shared" ref="AC47:AC60" si="9">SUM(Z47:AB47)</f>
        <v>21</v>
      </c>
      <c r="AD47" s="22">
        <v>42577.71875</v>
      </c>
      <c r="AE47" s="22">
        <v>42577.756944444445</v>
      </c>
      <c r="AF47" s="22">
        <v>42577.756944444445</v>
      </c>
      <c r="AG47" s="14">
        <f t="shared" si="3"/>
        <v>3.8194444445252884E-2</v>
      </c>
      <c r="AH47" s="30"/>
      <c r="AI47" s="21"/>
      <c r="AJ47" s="21"/>
    </row>
    <row r="48" spans="1:36" s="38" customFormat="1" ht="60.75" customHeight="1" x14ac:dyDescent="0.2">
      <c r="A48" s="21">
        <v>38</v>
      </c>
      <c r="B48" s="58" t="s">
        <v>70</v>
      </c>
      <c r="C48" s="40" t="s">
        <v>831</v>
      </c>
      <c r="D48" s="40" t="s">
        <v>46</v>
      </c>
      <c r="E48" s="42">
        <v>6</v>
      </c>
      <c r="F48" s="40" t="s">
        <v>220</v>
      </c>
      <c r="G48" s="40">
        <v>0</v>
      </c>
      <c r="H48" s="40">
        <v>0</v>
      </c>
      <c r="I48" s="40">
        <v>0</v>
      </c>
      <c r="J48" s="50">
        <v>0</v>
      </c>
      <c r="K48" s="40">
        <v>0</v>
      </c>
      <c r="L48" s="64">
        <v>0</v>
      </c>
      <c r="M48" s="40">
        <v>0</v>
      </c>
      <c r="N48" s="50">
        <v>1</v>
      </c>
      <c r="O48" s="40">
        <v>0</v>
      </c>
      <c r="P48" s="40">
        <v>0</v>
      </c>
      <c r="Q48" s="30">
        <f t="shared" si="7"/>
        <v>1</v>
      </c>
      <c r="R48" s="42">
        <v>0</v>
      </c>
      <c r="S48" s="42">
        <v>0</v>
      </c>
      <c r="T48" s="42">
        <v>0</v>
      </c>
      <c r="U48" s="42">
        <v>0</v>
      </c>
      <c r="V48" s="50">
        <v>1</v>
      </c>
      <c r="W48" s="40">
        <v>0</v>
      </c>
      <c r="X48" s="42">
        <v>1</v>
      </c>
      <c r="Y48" s="42">
        <v>0</v>
      </c>
      <c r="Z48" s="21">
        <f t="shared" si="8"/>
        <v>1</v>
      </c>
      <c r="AA48" s="42">
        <v>0</v>
      </c>
      <c r="AB48" s="42">
        <v>0</v>
      </c>
      <c r="AC48" s="21">
        <f t="shared" si="9"/>
        <v>1</v>
      </c>
      <c r="AD48" s="43">
        <v>42587.645833333336</v>
      </c>
      <c r="AE48" s="43">
        <v>42587.659722222219</v>
      </c>
      <c r="AF48" s="43">
        <v>42587.659722222219</v>
      </c>
      <c r="AG48" s="14">
        <f t="shared" si="3"/>
        <v>1.3888888883229811E-2</v>
      </c>
      <c r="AH48" s="42"/>
      <c r="AI48" s="40"/>
      <c r="AJ48" s="40"/>
    </row>
    <row r="49" spans="1:36" s="18" customFormat="1" ht="70.5" customHeight="1" x14ac:dyDescent="0.2">
      <c r="A49" s="11">
        <v>39</v>
      </c>
      <c r="B49" s="68" t="s">
        <v>70</v>
      </c>
      <c r="C49" s="21" t="s">
        <v>837</v>
      </c>
      <c r="D49" s="21" t="s">
        <v>46</v>
      </c>
      <c r="E49" s="30">
        <v>6</v>
      </c>
      <c r="F49" s="21" t="s">
        <v>838</v>
      </c>
      <c r="G49" s="21">
        <v>0</v>
      </c>
      <c r="H49" s="21">
        <v>0</v>
      </c>
      <c r="I49" s="21">
        <v>0</v>
      </c>
      <c r="J49" s="57">
        <v>0</v>
      </c>
      <c r="K49" s="21">
        <v>0</v>
      </c>
      <c r="L49" s="143">
        <v>0</v>
      </c>
      <c r="M49" s="21">
        <v>0</v>
      </c>
      <c r="N49" s="57">
        <v>1</v>
      </c>
      <c r="O49" s="21">
        <v>0</v>
      </c>
      <c r="P49" s="21">
        <v>0</v>
      </c>
      <c r="Q49" s="30">
        <f t="shared" si="7"/>
        <v>1</v>
      </c>
      <c r="R49" s="30">
        <v>0</v>
      </c>
      <c r="S49" s="30">
        <v>0</v>
      </c>
      <c r="T49" s="30">
        <v>0</v>
      </c>
      <c r="U49" s="30">
        <v>0</v>
      </c>
      <c r="V49" s="57">
        <v>1</v>
      </c>
      <c r="W49" s="21">
        <v>0</v>
      </c>
      <c r="X49" s="30">
        <v>1</v>
      </c>
      <c r="Y49" s="30">
        <v>0</v>
      </c>
      <c r="Z49" s="21">
        <f t="shared" si="8"/>
        <v>1</v>
      </c>
      <c r="AA49" s="30">
        <v>0</v>
      </c>
      <c r="AB49" s="30">
        <v>0</v>
      </c>
      <c r="AC49" s="21">
        <f t="shared" si="9"/>
        <v>1</v>
      </c>
      <c r="AD49" s="22">
        <v>42591.666666666664</v>
      </c>
      <c r="AE49" s="22">
        <v>42591.802083333336</v>
      </c>
      <c r="AF49" s="22">
        <v>42591.802083333336</v>
      </c>
      <c r="AG49" s="14">
        <f t="shared" si="3"/>
        <v>0.13541666667151731</v>
      </c>
      <c r="AH49" s="30"/>
      <c r="AI49" s="21"/>
      <c r="AJ49" s="21"/>
    </row>
    <row r="50" spans="1:36" s="18" customFormat="1" ht="66" customHeight="1" x14ac:dyDescent="0.2">
      <c r="A50" s="11">
        <v>40</v>
      </c>
      <c r="B50" s="68" t="s">
        <v>70</v>
      </c>
      <c r="C50" s="21" t="s">
        <v>839</v>
      </c>
      <c r="D50" s="21" t="s">
        <v>46</v>
      </c>
      <c r="E50" s="30">
        <v>10</v>
      </c>
      <c r="F50" s="21" t="s">
        <v>840</v>
      </c>
      <c r="G50" s="21">
        <v>0</v>
      </c>
      <c r="H50" s="21">
        <v>0</v>
      </c>
      <c r="I50" s="21">
        <v>0</v>
      </c>
      <c r="J50" s="57">
        <v>0</v>
      </c>
      <c r="K50" s="21">
        <v>0</v>
      </c>
      <c r="L50" s="143">
        <v>0</v>
      </c>
      <c r="M50" s="21">
        <v>0</v>
      </c>
      <c r="N50" s="57">
        <v>1</v>
      </c>
      <c r="O50" s="21">
        <v>0</v>
      </c>
      <c r="P50" s="21">
        <v>0</v>
      </c>
      <c r="Q50" s="30">
        <f t="shared" si="7"/>
        <v>1</v>
      </c>
      <c r="R50" s="30">
        <v>0</v>
      </c>
      <c r="S50" s="30">
        <v>0</v>
      </c>
      <c r="T50" s="30">
        <v>0</v>
      </c>
      <c r="U50" s="30">
        <v>0</v>
      </c>
      <c r="V50" s="57">
        <v>1</v>
      </c>
      <c r="W50" s="21">
        <v>1</v>
      </c>
      <c r="X50" s="30">
        <v>0</v>
      </c>
      <c r="Y50" s="30">
        <v>0</v>
      </c>
      <c r="Z50" s="21">
        <f t="shared" si="8"/>
        <v>1</v>
      </c>
      <c r="AA50" s="30">
        <v>0</v>
      </c>
      <c r="AB50" s="30">
        <v>0</v>
      </c>
      <c r="AC50" s="21">
        <f t="shared" si="9"/>
        <v>1</v>
      </c>
      <c r="AD50" s="22">
        <v>42591.708333333336</v>
      </c>
      <c r="AE50" s="22">
        <v>42591.791666666664</v>
      </c>
      <c r="AF50" s="22">
        <v>42591.791666666664</v>
      </c>
      <c r="AG50" s="14">
        <f t="shared" si="3"/>
        <v>8.3333333328482695E-2</v>
      </c>
      <c r="AH50" s="30"/>
      <c r="AI50" s="21"/>
      <c r="AJ50" s="21"/>
    </row>
    <row r="51" spans="1:36" s="38" customFormat="1" ht="93.75" customHeight="1" x14ac:dyDescent="0.2">
      <c r="A51" s="21">
        <v>41</v>
      </c>
      <c r="B51" s="25" t="s">
        <v>70</v>
      </c>
      <c r="C51" s="63" t="s">
        <v>884</v>
      </c>
      <c r="D51" s="40" t="s">
        <v>54</v>
      </c>
      <c r="E51" s="44">
        <v>0.4</v>
      </c>
      <c r="F51" s="40" t="s">
        <v>885</v>
      </c>
      <c r="G51" s="25">
        <v>1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1</v>
      </c>
      <c r="O51" s="25">
        <v>0</v>
      </c>
      <c r="P51" s="25">
        <v>0</v>
      </c>
      <c r="Q51" s="30">
        <f t="shared" si="7"/>
        <v>1</v>
      </c>
      <c r="R51" s="25">
        <v>0</v>
      </c>
      <c r="S51" s="25">
        <v>0</v>
      </c>
      <c r="T51" s="25">
        <v>0</v>
      </c>
      <c r="U51" s="25">
        <v>0</v>
      </c>
      <c r="V51" s="25">
        <v>2</v>
      </c>
      <c r="W51" s="25">
        <v>1</v>
      </c>
      <c r="X51" s="25">
        <v>1</v>
      </c>
      <c r="Y51" s="25">
        <v>0</v>
      </c>
      <c r="Z51" s="21">
        <f t="shared" si="8"/>
        <v>2</v>
      </c>
      <c r="AA51" s="25">
        <v>0</v>
      </c>
      <c r="AB51" s="25">
        <v>0</v>
      </c>
      <c r="AC51" s="21">
        <f t="shared" si="9"/>
        <v>2</v>
      </c>
      <c r="AD51" s="46">
        <v>42599.736111111109</v>
      </c>
      <c r="AE51" s="46">
        <v>42599.75</v>
      </c>
      <c r="AF51" s="46">
        <v>42599.75</v>
      </c>
      <c r="AG51" s="14">
        <f t="shared" si="3"/>
        <v>1.3888888890505768E-2</v>
      </c>
      <c r="AH51" s="25"/>
      <c r="AI51" s="11" t="s">
        <v>1346</v>
      </c>
      <c r="AJ51" s="25"/>
    </row>
    <row r="52" spans="1:36" s="18" customFormat="1" ht="112.5" customHeight="1" x14ac:dyDescent="0.2">
      <c r="A52" s="11">
        <v>42</v>
      </c>
      <c r="B52" s="68" t="s">
        <v>70</v>
      </c>
      <c r="C52" s="70" t="s">
        <v>225</v>
      </c>
      <c r="D52" s="21" t="s">
        <v>46</v>
      </c>
      <c r="E52" s="30">
        <v>6</v>
      </c>
      <c r="F52" s="21" t="s">
        <v>907</v>
      </c>
      <c r="G52" s="21">
        <v>0</v>
      </c>
      <c r="H52" s="21">
        <v>0</v>
      </c>
      <c r="I52" s="21">
        <v>0</v>
      </c>
      <c r="J52" s="57">
        <v>0</v>
      </c>
      <c r="K52" s="21">
        <v>0</v>
      </c>
      <c r="L52" s="143">
        <v>0</v>
      </c>
      <c r="M52" s="21">
        <v>0</v>
      </c>
      <c r="N52" s="57">
        <v>1</v>
      </c>
      <c r="O52" s="21">
        <v>0</v>
      </c>
      <c r="P52" s="21">
        <v>0</v>
      </c>
      <c r="Q52" s="30">
        <f t="shared" si="7"/>
        <v>1</v>
      </c>
      <c r="R52" s="30">
        <v>0</v>
      </c>
      <c r="S52" s="30">
        <v>0</v>
      </c>
      <c r="T52" s="30">
        <v>0</v>
      </c>
      <c r="U52" s="30">
        <v>0</v>
      </c>
      <c r="V52" s="57">
        <v>2</v>
      </c>
      <c r="W52" s="21">
        <v>0</v>
      </c>
      <c r="X52" s="30">
        <v>2</v>
      </c>
      <c r="Y52" s="30">
        <v>0</v>
      </c>
      <c r="Z52" s="21">
        <f t="shared" si="8"/>
        <v>2</v>
      </c>
      <c r="AA52" s="30">
        <v>0</v>
      </c>
      <c r="AB52" s="30">
        <v>0</v>
      </c>
      <c r="AC52" s="21">
        <f t="shared" si="9"/>
        <v>2</v>
      </c>
      <c r="AD52" s="22">
        <v>42610.618055555555</v>
      </c>
      <c r="AE52" s="22">
        <v>42610.669444444444</v>
      </c>
      <c r="AF52" s="22">
        <v>42610.669444444444</v>
      </c>
      <c r="AG52" s="14">
        <f t="shared" si="3"/>
        <v>5.1388888889050577E-2</v>
      </c>
      <c r="AH52" s="30"/>
      <c r="AI52" s="21"/>
      <c r="AJ52" s="21"/>
    </row>
    <row r="53" spans="1:36" s="18" customFormat="1" ht="62.25" customHeight="1" x14ac:dyDescent="0.2">
      <c r="A53" s="11">
        <v>43</v>
      </c>
      <c r="B53" s="68" t="s">
        <v>70</v>
      </c>
      <c r="C53" s="21" t="s">
        <v>831</v>
      </c>
      <c r="D53" s="21" t="s">
        <v>46</v>
      </c>
      <c r="E53" s="30">
        <v>6</v>
      </c>
      <c r="F53" s="21" t="s">
        <v>220</v>
      </c>
      <c r="G53" s="21">
        <v>0</v>
      </c>
      <c r="H53" s="21">
        <v>0</v>
      </c>
      <c r="I53" s="21">
        <v>0</v>
      </c>
      <c r="J53" s="57">
        <v>0</v>
      </c>
      <c r="K53" s="21">
        <v>0</v>
      </c>
      <c r="L53" s="143">
        <v>0</v>
      </c>
      <c r="M53" s="21">
        <v>0</v>
      </c>
      <c r="N53" s="57">
        <v>1</v>
      </c>
      <c r="O53" s="21">
        <v>0</v>
      </c>
      <c r="P53" s="21">
        <v>0</v>
      </c>
      <c r="Q53" s="30">
        <f t="shared" si="7"/>
        <v>1</v>
      </c>
      <c r="R53" s="30">
        <v>0</v>
      </c>
      <c r="S53" s="30">
        <v>0</v>
      </c>
      <c r="T53" s="30">
        <v>0</v>
      </c>
      <c r="U53" s="30">
        <v>0</v>
      </c>
      <c r="V53" s="57">
        <v>1</v>
      </c>
      <c r="W53" s="21">
        <v>0</v>
      </c>
      <c r="X53" s="30">
        <v>1</v>
      </c>
      <c r="Y53" s="30">
        <v>0</v>
      </c>
      <c r="Z53" s="21">
        <f t="shared" si="8"/>
        <v>1</v>
      </c>
      <c r="AA53" s="30">
        <v>0</v>
      </c>
      <c r="AB53" s="30">
        <v>0</v>
      </c>
      <c r="AC53" s="21">
        <f t="shared" si="9"/>
        <v>1</v>
      </c>
      <c r="AD53" s="22">
        <v>42613.604166666664</v>
      </c>
      <c r="AE53" s="22">
        <v>42613.638888888891</v>
      </c>
      <c r="AF53" s="22">
        <v>42614.638888888891</v>
      </c>
      <c r="AG53" s="14">
        <f t="shared" si="3"/>
        <v>1.0347222222262644</v>
      </c>
      <c r="AH53" s="30"/>
      <c r="AI53" s="21"/>
      <c r="AJ53" s="21"/>
    </row>
    <row r="54" spans="1:36" s="18" customFormat="1" ht="72" customHeight="1" x14ac:dyDescent="0.2">
      <c r="A54" s="21">
        <v>44</v>
      </c>
      <c r="B54" s="11" t="s">
        <v>70</v>
      </c>
      <c r="C54" s="11" t="s">
        <v>971</v>
      </c>
      <c r="D54" s="33" t="s">
        <v>46</v>
      </c>
      <c r="E54" s="11">
        <v>6</v>
      </c>
      <c r="F54" s="21" t="s">
        <v>675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1</v>
      </c>
      <c r="O54" s="11">
        <v>0</v>
      </c>
      <c r="P54" s="11">
        <v>0</v>
      </c>
      <c r="Q54" s="30">
        <f t="shared" si="7"/>
        <v>1</v>
      </c>
      <c r="R54" s="11">
        <v>0</v>
      </c>
      <c r="S54" s="11">
        <v>0</v>
      </c>
      <c r="T54" s="11">
        <v>0</v>
      </c>
      <c r="U54" s="11">
        <v>0</v>
      </c>
      <c r="V54" s="11">
        <v>1</v>
      </c>
      <c r="W54" s="11">
        <v>0</v>
      </c>
      <c r="X54" s="11">
        <v>0</v>
      </c>
      <c r="Y54" s="11">
        <v>0</v>
      </c>
      <c r="Z54" s="21">
        <f t="shared" si="8"/>
        <v>1</v>
      </c>
      <c r="AA54" s="11">
        <v>0</v>
      </c>
      <c r="AB54" s="11">
        <v>0</v>
      </c>
      <c r="AC54" s="21">
        <f t="shared" si="9"/>
        <v>1</v>
      </c>
      <c r="AD54" s="22">
        <v>42619.736111111109</v>
      </c>
      <c r="AE54" s="22">
        <v>42619.866666666669</v>
      </c>
      <c r="AF54" s="22">
        <v>42619.866666666669</v>
      </c>
      <c r="AG54" s="14">
        <f t="shared" si="3"/>
        <v>0.13055555555911269</v>
      </c>
      <c r="AH54" s="11"/>
      <c r="AI54" s="11"/>
      <c r="AJ54" s="11"/>
    </row>
    <row r="55" spans="1:36" s="18" customFormat="1" ht="63.75" x14ac:dyDescent="0.2">
      <c r="A55" s="11">
        <v>45</v>
      </c>
      <c r="B55" s="68" t="s">
        <v>70</v>
      </c>
      <c r="C55" s="70" t="s">
        <v>972</v>
      </c>
      <c r="D55" s="21" t="s">
        <v>46</v>
      </c>
      <c r="E55" s="30">
        <v>6</v>
      </c>
      <c r="F55" s="21" t="s">
        <v>226</v>
      </c>
      <c r="G55" s="21">
        <v>0</v>
      </c>
      <c r="H55" s="21">
        <v>0</v>
      </c>
      <c r="I55" s="21">
        <v>0</v>
      </c>
      <c r="J55" s="57">
        <v>0</v>
      </c>
      <c r="K55" s="21">
        <v>0</v>
      </c>
      <c r="L55" s="143">
        <v>0</v>
      </c>
      <c r="M55" s="21">
        <v>0</v>
      </c>
      <c r="N55" s="57">
        <v>1</v>
      </c>
      <c r="O55" s="21">
        <v>0</v>
      </c>
      <c r="P55" s="21">
        <v>0</v>
      </c>
      <c r="Q55" s="30">
        <f t="shared" si="7"/>
        <v>1</v>
      </c>
      <c r="R55" s="30">
        <v>0</v>
      </c>
      <c r="S55" s="30">
        <v>0</v>
      </c>
      <c r="T55" s="30">
        <v>0</v>
      </c>
      <c r="U55" s="30">
        <v>0</v>
      </c>
      <c r="V55" s="57">
        <v>2</v>
      </c>
      <c r="W55" s="21">
        <v>0</v>
      </c>
      <c r="X55" s="30">
        <v>2</v>
      </c>
      <c r="Y55" s="30">
        <v>0</v>
      </c>
      <c r="Z55" s="21">
        <f t="shared" si="8"/>
        <v>2</v>
      </c>
      <c r="AA55" s="30">
        <v>0</v>
      </c>
      <c r="AB55" s="30">
        <v>0</v>
      </c>
      <c r="AC55" s="21">
        <f t="shared" si="9"/>
        <v>2</v>
      </c>
      <c r="AD55" s="22">
        <v>42619.791666666664</v>
      </c>
      <c r="AE55" s="22">
        <v>42619.872916666667</v>
      </c>
      <c r="AF55" s="22">
        <v>42619.872916666667</v>
      </c>
      <c r="AG55" s="14">
        <f t="shared" si="3"/>
        <v>8.1250000002910383E-2</v>
      </c>
      <c r="AH55" s="30"/>
      <c r="AI55" s="21"/>
      <c r="AJ55" s="21"/>
    </row>
    <row r="56" spans="1:36" s="145" customFormat="1" ht="71.25" customHeight="1" x14ac:dyDescent="0.2">
      <c r="A56" s="11">
        <v>46</v>
      </c>
      <c r="B56" s="25" t="s">
        <v>70</v>
      </c>
      <c r="C56" s="63" t="s">
        <v>993</v>
      </c>
      <c r="D56" s="21" t="s">
        <v>55</v>
      </c>
      <c r="E56" s="30">
        <v>6</v>
      </c>
      <c r="F56" s="40" t="s">
        <v>994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1</v>
      </c>
      <c r="O56" s="25">
        <v>0</v>
      </c>
      <c r="P56" s="25">
        <v>0</v>
      </c>
      <c r="Q56" s="30">
        <f t="shared" si="7"/>
        <v>1</v>
      </c>
      <c r="R56" s="25">
        <v>0</v>
      </c>
      <c r="S56" s="25">
        <v>0</v>
      </c>
      <c r="T56" s="25">
        <v>0</v>
      </c>
      <c r="U56" s="25">
        <v>0</v>
      </c>
      <c r="V56" s="25">
        <v>5</v>
      </c>
      <c r="W56" s="25">
        <v>1</v>
      </c>
      <c r="X56" s="25">
        <v>1</v>
      </c>
      <c r="Y56" s="25">
        <v>0</v>
      </c>
      <c r="Z56" s="21">
        <f t="shared" si="8"/>
        <v>5</v>
      </c>
      <c r="AA56" s="25">
        <v>0</v>
      </c>
      <c r="AB56" s="25">
        <v>0</v>
      </c>
      <c r="AC56" s="21">
        <f t="shared" si="9"/>
        <v>5</v>
      </c>
      <c r="AD56" s="46">
        <v>42627.59375</v>
      </c>
      <c r="AE56" s="46">
        <v>42627.710416666669</v>
      </c>
      <c r="AF56" s="46">
        <v>42627.710416666669</v>
      </c>
      <c r="AG56" s="14">
        <f t="shared" si="3"/>
        <v>0.11666666666860692</v>
      </c>
      <c r="AH56" s="25"/>
      <c r="AI56" s="25"/>
      <c r="AJ56" s="25"/>
    </row>
    <row r="57" spans="1:36" s="18" customFormat="1" ht="89.25" x14ac:dyDescent="0.2">
      <c r="A57" s="21">
        <v>47</v>
      </c>
      <c r="B57" s="11" t="s">
        <v>70</v>
      </c>
      <c r="C57" s="70" t="s">
        <v>1036</v>
      </c>
      <c r="D57" s="33" t="s">
        <v>46</v>
      </c>
      <c r="E57" s="30">
        <v>6</v>
      </c>
      <c r="F57" s="21" t="s">
        <v>1038</v>
      </c>
      <c r="G57" s="11">
        <v>1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4</v>
      </c>
      <c r="O57" s="11">
        <v>0</v>
      </c>
      <c r="P57" s="11">
        <v>0</v>
      </c>
      <c r="Q57" s="30">
        <f t="shared" si="7"/>
        <v>4</v>
      </c>
      <c r="R57" s="11">
        <v>0</v>
      </c>
      <c r="S57" s="11">
        <v>0</v>
      </c>
      <c r="T57" s="11">
        <v>0</v>
      </c>
      <c r="U57" s="11">
        <v>0</v>
      </c>
      <c r="V57" s="11">
        <v>4</v>
      </c>
      <c r="W57" s="11">
        <v>1</v>
      </c>
      <c r="X57" s="11">
        <v>1</v>
      </c>
      <c r="Y57" s="11">
        <v>0</v>
      </c>
      <c r="Z57" s="21">
        <f t="shared" si="8"/>
        <v>4</v>
      </c>
      <c r="AA57" s="11">
        <v>0</v>
      </c>
      <c r="AB57" s="11">
        <v>0</v>
      </c>
      <c r="AC57" s="21">
        <f t="shared" si="9"/>
        <v>4</v>
      </c>
      <c r="AD57" s="34">
        <v>42633.534722222219</v>
      </c>
      <c r="AE57" s="34">
        <v>42633.555555555555</v>
      </c>
      <c r="AF57" s="34">
        <v>42633.555555555555</v>
      </c>
      <c r="AG57" s="14">
        <f t="shared" si="3"/>
        <v>2.0833333335758653E-2</v>
      </c>
      <c r="AH57" s="11"/>
      <c r="AI57" s="11" t="s">
        <v>1037</v>
      </c>
      <c r="AJ57" s="11"/>
    </row>
    <row r="58" spans="1:36" s="18" customFormat="1" ht="116.25" customHeight="1" x14ac:dyDescent="0.2">
      <c r="A58" s="11">
        <v>48</v>
      </c>
      <c r="B58" s="68" t="s">
        <v>70</v>
      </c>
      <c r="C58" s="19" t="s">
        <v>1017</v>
      </c>
      <c r="D58" s="93" t="s">
        <v>46</v>
      </c>
      <c r="E58" s="19">
        <v>0.4</v>
      </c>
      <c r="F58" s="21" t="s">
        <v>1018</v>
      </c>
      <c r="G58" s="21">
        <v>0</v>
      </c>
      <c r="H58" s="21">
        <v>0</v>
      </c>
      <c r="I58" s="21">
        <v>0</v>
      </c>
      <c r="J58" s="57">
        <v>0</v>
      </c>
      <c r="K58" s="21">
        <v>0</v>
      </c>
      <c r="L58" s="143">
        <v>0</v>
      </c>
      <c r="M58" s="21">
        <v>0</v>
      </c>
      <c r="N58" s="57">
        <v>1</v>
      </c>
      <c r="O58" s="21">
        <v>0</v>
      </c>
      <c r="P58" s="21">
        <v>0</v>
      </c>
      <c r="Q58" s="30">
        <f t="shared" si="7"/>
        <v>1</v>
      </c>
      <c r="R58" s="30">
        <v>0</v>
      </c>
      <c r="S58" s="30">
        <v>0</v>
      </c>
      <c r="T58" s="30">
        <v>0</v>
      </c>
      <c r="U58" s="30">
        <v>0</v>
      </c>
      <c r="V58" s="57">
        <v>1</v>
      </c>
      <c r="W58" s="21">
        <v>0</v>
      </c>
      <c r="X58" s="30">
        <v>1</v>
      </c>
      <c r="Y58" s="30">
        <v>0</v>
      </c>
      <c r="Z58" s="21">
        <f t="shared" si="8"/>
        <v>1</v>
      </c>
      <c r="AA58" s="30">
        <v>0</v>
      </c>
      <c r="AB58" s="30">
        <v>0</v>
      </c>
      <c r="AC58" s="21">
        <f t="shared" si="9"/>
        <v>1</v>
      </c>
      <c r="AD58" s="22">
        <v>42635.486111111109</v>
      </c>
      <c r="AE58" s="22">
        <v>42635.604166666664</v>
      </c>
      <c r="AF58" s="22">
        <v>42635.604166666664</v>
      </c>
      <c r="AG58" s="14">
        <f t="shared" si="3"/>
        <v>0.11805555555474712</v>
      </c>
      <c r="AH58" s="30"/>
      <c r="AI58" s="21"/>
      <c r="AJ58" s="21"/>
    </row>
    <row r="59" spans="1:36" s="71" customFormat="1" ht="71.25" customHeight="1" x14ac:dyDescent="0.2">
      <c r="A59" s="11">
        <v>49</v>
      </c>
      <c r="B59" s="68" t="s">
        <v>70</v>
      </c>
      <c r="C59" s="70" t="s">
        <v>1055</v>
      </c>
      <c r="D59" s="21" t="s">
        <v>46</v>
      </c>
      <c r="E59" s="30">
        <v>10</v>
      </c>
      <c r="F59" s="21" t="s">
        <v>1056</v>
      </c>
      <c r="G59" s="21">
        <v>0</v>
      </c>
      <c r="H59" s="21">
        <v>0</v>
      </c>
      <c r="I59" s="21">
        <v>0</v>
      </c>
      <c r="J59" s="57">
        <v>0</v>
      </c>
      <c r="K59" s="21">
        <v>0</v>
      </c>
      <c r="L59" s="143">
        <v>0</v>
      </c>
      <c r="M59" s="21">
        <v>0</v>
      </c>
      <c r="N59" s="57">
        <v>1</v>
      </c>
      <c r="O59" s="21">
        <v>0</v>
      </c>
      <c r="P59" s="21">
        <v>0</v>
      </c>
      <c r="Q59" s="30">
        <f t="shared" si="7"/>
        <v>1</v>
      </c>
      <c r="R59" s="30">
        <v>0</v>
      </c>
      <c r="S59" s="30">
        <v>0</v>
      </c>
      <c r="T59" s="30">
        <v>0</v>
      </c>
      <c r="U59" s="30">
        <v>0</v>
      </c>
      <c r="V59" s="57">
        <v>3</v>
      </c>
      <c r="W59" s="21">
        <v>0</v>
      </c>
      <c r="X59" s="30">
        <v>3</v>
      </c>
      <c r="Y59" s="30">
        <v>0</v>
      </c>
      <c r="Z59" s="21">
        <f t="shared" si="8"/>
        <v>3</v>
      </c>
      <c r="AA59" s="30">
        <v>0</v>
      </c>
      <c r="AB59" s="30">
        <v>0</v>
      </c>
      <c r="AC59" s="21">
        <f t="shared" si="9"/>
        <v>3</v>
      </c>
      <c r="AD59" s="22">
        <v>42651.979166666664</v>
      </c>
      <c r="AE59" s="22">
        <v>42652.059027777781</v>
      </c>
      <c r="AF59" s="22">
        <v>42652.059027777781</v>
      </c>
      <c r="AG59" s="14">
        <f t="shared" si="3"/>
        <v>7.9861111116770189E-2</v>
      </c>
      <c r="AH59" s="30"/>
      <c r="AI59" s="11" t="s">
        <v>52</v>
      </c>
      <c r="AJ59" s="21"/>
    </row>
    <row r="60" spans="1:36" s="71" customFormat="1" ht="105" customHeight="1" x14ac:dyDescent="0.2">
      <c r="A60" s="21">
        <v>50</v>
      </c>
      <c r="B60" s="68" t="s">
        <v>70</v>
      </c>
      <c r="C60" s="70" t="s">
        <v>1083</v>
      </c>
      <c r="D60" s="21" t="s">
        <v>46</v>
      </c>
      <c r="E60" s="66">
        <v>0.4</v>
      </c>
      <c r="F60" s="21" t="s">
        <v>1084</v>
      </c>
      <c r="G60" s="21">
        <v>0</v>
      </c>
      <c r="H60" s="21">
        <v>0</v>
      </c>
      <c r="I60" s="21">
        <v>0</v>
      </c>
      <c r="J60" s="57">
        <v>0</v>
      </c>
      <c r="K60" s="21">
        <v>0</v>
      </c>
      <c r="L60" s="143">
        <v>0</v>
      </c>
      <c r="M60" s="21">
        <v>0</v>
      </c>
      <c r="N60" s="57">
        <v>1</v>
      </c>
      <c r="O60" s="21">
        <v>0</v>
      </c>
      <c r="P60" s="21">
        <v>0</v>
      </c>
      <c r="Q60" s="30">
        <f t="shared" si="7"/>
        <v>1</v>
      </c>
      <c r="R60" s="30">
        <v>0</v>
      </c>
      <c r="S60" s="30">
        <v>0</v>
      </c>
      <c r="T60" s="30">
        <v>0</v>
      </c>
      <c r="U60" s="30">
        <v>0</v>
      </c>
      <c r="V60" s="57">
        <v>1</v>
      </c>
      <c r="W60" s="21">
        <v>0</v>
      </c>
      <c r="X60" s="30">
        <v>1</v>
      </c>
      <c r="Y60" s="30">
        <v>0</v>
      </c>
      <c r="Z60" s="21">
        <f t="shared" si="8"/>
        <v>1</v>
      </c>
      <c r="AA60" s="30">
        <v>0</v>
      </c>
      <c r="AB60" s="30">
        <v>0</v>
      </c>
      <c r="AC60" s="21">
        <f t="shared" si="9"/>
        <v>1</v>
      </c>
      <c r="AD60" s="22">
        <v>42630.416666666664</v>
      </c>
      <c r="AE60" s="22">
        <v>42630.451388888891</v>
      </c>
      <c r="AF60" s="22">
        <v>42630.451388888891</v>
      </c>
      <c r="AG60" s="14">
        <f t="shared" si="3"/>
        <v>3.4722222226264421E-2</v>
      </c>
      <c r="AH60" s="30"/>
      <c r="AI60" s="21"/>
      <c r="AJ60" s="21"/>
    </row>
    <row r="61" spans="1:36" s="71" customFormat="1" ht="51" x14ac:dyDescent="0.2">
      <c r="A61" s="11">
        <v>51</v>
      </c>
      <c r="B61" s="146" t="s">
        <v>70</v>
      </c>
      <c r="C61" s="21" t="s">
        <v>831</v>
      </c>
      <c r="D61" s="21" t="s">
        <v>46</v>
      </c>
      <c r="E61" s="30">
        <v>6</v>
      </c>
      <c r="F61" s="21" t="s">
        <v>220</v>
      </c>
      <c r="G61" s="21">
        <v>0</v>
      </c>
      <c r="H61" s="21">
        <v>0</v>
      </c>
      <c r="I61" s="21">
        <v>0</v>
      </c>
      <c r="J61" s="57">
        <v>0</v>
      </c>
      <c r="K61" s="21">
        <v>0</v>
      </c>
      <c r="L61" s="143">
        <v>0</v>
      </c>
      <c r="M61" s="21">
        <v>0</v>
      </c>
      <c r="N61" s="57">
        <v>1</v>
      </c>
      <c r="O61" s="21">
        <v>0</v>
      </c>
      <c r="P61" s="21">
        <v>0</v>
      </c>
      <c r="Q61" s="30">
        <f t="shared" ref="Q61:Q62" si="10">SUM(J61:P61)</f>
        <v>1</v>
      </c>
      <c r="R61" s="30">
        <v>0</v>
      </c>
      <c r="S61" s="30">
        <v>0</v>
      </c>
      <c r="T61" s="30">
        <v>0</v>
      </c>
      <c r="U61" s="30">
        <v>0</v>
      </c>
      <c r="V61" s="57">
        <v>1</v>
      </c>
      <c r="W61" s="21">
        <v>0</v>
      </c>
      <c r="X61" s="30">
        <v>1</v>
      </c>
      <c r="Y61" s="30">
        <v>0</v>
      </c>
      <c r="Z61" s="12">
        <f t="shared" si="8"/>
        <v>1</v>
      </c>
      <c r="AA61" s="30">
        <v>0</v>
      </c>
      <c r="AB61" s="30">
        <v>0</v>
      </c>
      <c r="AC61" s="11">
        <f t="shared" ref="AC61:AC62" si="11">SUM(Z61:AB61)</f>
        <v>1</v>
      </c>
      <c r="AD61" s="22">
        <v>42685.753472222219</v>
      </c>
      <c r="AE61" s="22">
        <v>42685.8125</v>
      </c>
      <c r="AF61" s="22">
        <v>42685.8125</v>
      </c>
      <c r="AG61" s="14">
        <f t="shared" si="3"/>
        <v>5.9027777781011537E-2</v>
      </c>
      <c r="AH61" s="30"/>
      <c r="AI61" s="21"/>
      <c r="AJ61" s="21"/>
    </row>
    <row r="62" spans="1:36" s="38" customFormat="1" ht="51" x14ac:dyDescent="0.2">
      <c r="A62" s="11">
        <v>52</v>
      </c>
      <c r="B62" s="58" t="s">
        <v>70</v>
      </c>
      <c r="C62" s="25" t="s">
        <v>1178</v>
      </c>
      <c r="D62" s="25" t="s">
        <v>46</v>
      </c>
      <c r="E62" s="25">
        <v>6</v>
      </c>
      <c r="F62" s="25" t="s">
        <v>1179</v>
      </c>
      <c r="G62" s="25">
        <v>0</v>
      </c>
      <c r="H62" s="45">
        <v>0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  <c r="N62" s="45">
        <v>1</v>
      </c>
      <c r="O62" s="45">
        <v>0</v>
      </c>
      <c r="P62" s="45">
        <v>0</v>
      </c>
      <c r="Q62" s="25">
        <f t="shared" si="10"/>
        <v>1</v>
      </c>
      <c r="R62" s="45">
        <v>0</v>
      </c>
      <c r="S62" s="45">
        <v>0</v>
      </c>
      <c r="T62" s="45">
        <v>0</v>
      </c>
      <c r="U62" s="45">
        <v>0</v>
      </c>
      <c r="V62" s="45">
        <v>8</v>
      </c>
      <c r="W62" s="45">
        <v>0</v>
      </c>
      <c r="X62" s="45">
        <v>0</v>
      </c>
      <c r="Y62" s="45">
        <v>0</v>
      </c>
      <c r="Z62" s="27">
        <f t="shared" si="8"/>
        <v>8</v>
      </c>
      <c r="AA62" s="45">
        <v>0</v>
      </c>
      <c r="AB62" s="45">
        <v>0</v>
      </c>
      <c r="AC62" s="25">
        <f t="shared" si="11"/>
        <v>8</v>
      </c>
      <c r="AD62" s="46">
        <v>42694.479166666664</v>
      </c>
      <c r="AE62" s="46">
        <v>42694.538888888892</v>
      </c>
      <c r="AF62" s="46">
        <v>42694.538888888892</v>
      </c>
      <c r="AG62" s="14">
        <f t="shared" si="3"/>
        <v>5.9722222227719612E-2</v>
      </c>
      <c r="AH62" s="25"/>
      <c r="AI62" s="25"/>
      <c r="AJ62" s="25"/>
    </row>
    <row r="63" spans="1:36" s="38" customFormat="1" ht="76.5" x14ac:dyDescent="0.2">
      <c r="A63" s="21">
        <v>53</v>
      </c>
      <c r="B63" s="25" t="s">
        <v>70</v>
      </c>
      <c r="C63" s="25" t="s">
        <v>1216</v>
      </c>
      <c r="D63" s="45" t="s">
        <v>54</v>
      </c>
      <c r="E63" s="25">
        <v>0.4</v>
      </c>
      <c r="F63" s="40" t="s">
        <v>1217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1</v>
      </c>
      <c r="O63" s="25">
        <v>0</v>
      </c>
      <c r="P63" s="25">
        <v>0</v>
      </c>
      <c r="Q63" s="25">
        <f>SUM(J63:P63)</f>
        <v>1</v>
      </c>
      <c r="R63" s="25">
        <v>0</v>
      </c>
      <c r="S63" s="25">
        <v>0</v>
      </c>
      <c r="T63" s="25">
        <v>0</v>
      </c>
      <c r="U63" s="25">
        <v>0</v>
      </c>
      <c r="V63" s="25">
        <v>23</v>
      </c>
      <c r="W63" s="25">
        <v>22</v>
      </c>
      <c r="X63" s="25">
        <v>1</v>
      </c>
      <c r="Y63" s="25">
        <v>0</v>
      </c>
      <c r="Z63" s="27">
        <f>SUM(R63:V63)</f>
        <v>23</v>
      </c>
      <c r="AA63" s="25">
        <v>0</v>
      </c>
      <c r="AB63" s="25">
        <v>0</v>
      </c>
      <c r="AC63" s="25">
        <f>SUM(Z63:AB63)</f>
        <v>23</v>
      </c>
      <c r="AD63" s="46">
        <v>42707.777777777781</v>
      </c>
      <c r="AE63" s="46">
        <v>42707.802083333336</v>
      </c>
      <c r="AF63" s="46">
        <v>42707.802083333336</v>
      </c>
      <c r="AG63" s="14">
        <f t="shared" si="3"/>
        <v>2.4305555554747116E-2</v>
      </c>
      <c r="AH63" s="25"/>
      <c r="AI63" s="25"/>
      <c r="AJ63" s="25"/>
    </row>
    <row r="64" spans="1:36" s="59" customFormat="1" ht="51" x14ac:dyDescent="0.2">
      <c r="A64" s="11">
        <v>54</v>
      </c>
      <c r="B64" s="58" t="s">
        <v>70</v>
      </c>
      <c r="C64" s="40" t="s">
        <v>1283</v>
      </c>
      <c r="D64" s="40" t="s">
        <v>55</v>
      </c>
      <c r="E64" s="42">
        <v>6</v>
      </c>
      <c r="F64" s="40" t="s">
        <v>1284</v>
      </c>
      <c r="G64" s="40">
        <v>0</v>
      </c>
      <c r="H64" s="40">
        <v>0</v>
      </c>
      <c r="I64" s="40">
        <v>0</v>
      </c>
      <c r="J64" s="50">
        <v>0</v>
      </c>
      <c r="K64" s="40">
        <v>0</v>
      </c>
      <c r="L64" s="64">
        <v>0</v>
      </c>
      <c r="M64" s="40">
        <v>0</v>
      </c>
      <c r="N64" s="50">
        <v>1</v>
      </c>
      <c r="O64" s="40">
        <v>0</v>
      </c>
      <c r="P64" s="40">
        <v>0</v>
      </c>
      <c r="Q64" s="27">
        <f>SUM(J64:P64)</f>
        <v>1</v>
      </c>
      <c r="R64" s="42">
        <v>0</v>
      </c>
      <c r="S64" s="42">
        <v>0</v>
      </c>
      <c r="T64" s="42">
        <v>0</v>
      </c>
      <c r="U64" s="42">
        <v>0</v>
      </c>
      <c r="V64" s="50">
        <v>1</v>
      </c>
      <c r="W64" s="40">
        <v>0</v>
      </c>
      <c r="X64" s="42">
        <v>1</v>
      </c>
      <c r="Y64" s="42">
        <v>0</v>
      </c>
      <c r="Z64" s="25">
        <f>SUM(R64:V64)</f>
        <v>1</v>
      </c>
      <c r="AA64" s="42">
        <v>0</v>
      </c>
      <c r="AB64" s="42">
        <v>0</v>
      </c>
      <c r="AC64" s="25">
        <f>SUM(Z64:AB64)</f>
        <v>1</v>
      </c>
      <c r="AD64" s="43">
        <v>42712.423611111109</v>
      </c>
      <c r="AE64" s="43">
        <v>42712.643055555556</v>
      </c>
      <c r="AF64" s="43">
        <v>42712.643055555556</v>
      </c>
      <c r="AG64" s="14">
        <f t="shared" si="3"/>
        <v>0.21944444444670808</v>
      </c>
      <c r="AH64" s="42"/>
      <c r="AI64" s="40"/>
      <c r="AJ64" s="40"/>
    </row>
    <row r="65" spans="1:36" ht="63.75" x14ac:dyDescent="0.2">
      <c r="A65" s="11">
        <v>55</v>
      </c>
      <c r="B65" s="25" t="s">
        <v>70</v>
      </c>
      <c r="C65" s="25" t="s">
        <v>1285</v>
      </c>
      <c r="D65" s="45" t="s">
        <v>46</v>
      </c>
      <c r="E65" s="25">
        <v>6</v>
      </c>
      <c r="F65" s="25" t="s">
        <v>1286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1</v>
      </c>
      <c r="O65" s="25">
        <v>0</v>
      </c>
      <c r="P65" s="25">
        <v>0</v>
      </c>
      <c r="Q65" s="25">
        <f>SUM(J65:P65)</f>
        <v>1</v>
      </c>
      <c r="R65" s="25">
        <v>0</v>
      </c>
      <c r="S65" s="25">
        <v>0</v>
      </c>
      <c r="T65" s="25">
        <v>0</v>
      </c>
      <c r="U65" s="25">
        <v>0</v>
      </c>
      <c r="V65" s="25">
        <v>2</v>
      </c>
      <c r="W65" s="25">
        <v>0</v>
      </c>
      <c r="X65" s="25">
        <v>0</v>
      </c>
      <c r="Y65" s="25">
        <v>0</v>
      </c>
      <c r="Z65" s="27">
        <f>SUM(R65:V65)</f>
        <v>2</v>
      </c>
      <c r="AA65" s="25">
        <v>0</v>
      </c>
      <c r="AB65" s="25">
        <v>0</v>
      </c>
      <c r="AC65" s="25">
        <f>SUM(Z65:AB65)</f>
        <v>2</v>
      </c>
      <c r="AD65" s="46">
        <v>42712.545138888891</v>
      </c>
      <c r="AE65" s="46">
        <v>42712.697916666664</v>
      </c>
      <c r="AF65" s="46">
        <v>42712.697916666664</v>
      </c>
      <c r="AG65" s="14">
        <f t="shared" si="3"/>
        <v>0.15277777777373558</v>
      </c>
      <c r="AH65" s="25"/>
      <c r="AI65" s="25"/>
      <c r="AJ65" s="25"/>
    </row>
    <row r="66" spans="1:36" ht="63.75" x14ac:dyDescent="0.2">
      <c r="A66" s="21">
        <v>56</v>
      </c>
      <c r="B66" s="25" t="s">
        <v>70</v>
      </c>
      <c r="C66" s="25" t="s">
        <v>1285</v>
      </c>
      <c r="D66" s="45" t="s">
        <v>46</v>
      </c>
      <c r="E66" s="25">
        <v>6</v>
      </c>
      <c r="F66" s="25" t="s">
        <v>1286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1</v>
      </c>
      <c r="O66" s="25">
        <v>0</v>
      </c>
      <c r="P66" s="25">
        <v>0</v>
      </c>
      <c r="Q66" s="25">
        <f>SUM(J66:P66)</f>
        <v>1</v>
      </c>
      <c r="R66" s="25">
        <v>0</v>
      </c>
      <c r="S66" s="25">
        <v>0</v>
      </c>
      <c r="T66" s="25">
        <v>0</v>
      </c>
      <c r="U66" s="25">
        <v>0</v>
      </c>
      <c r="V66" s="25">
        <v>2</v>
      </c>
      <c r="W66" s="25">
        <v>0</v>
      </c>
      <c r="X66" s="25">
        <v>0</v>
      </c>
      <c r="Y66" s="25">
        <v>0</v>
      </c>
      <c r="Z66" s="27">
        <f>SUM(R66:V66)</f>
        <v>2</v>
      </c>
      <c r="AA66" s="25">
        <v>0</v>
      </c>
      <c r="AB66" s="25">
        <v>0</v>
      </c>
      <c r="AC66" s="25">
        <f>SUM(Z66:AB66)</f>
        <v>2</v>
      </c>
      <c r="AD66" s="46">
        <v>42724.409722222219</v>
      </c>
      <c r="AE66" s="46">
        <v>42724.448611111111</v>
      </c>
      <c r="AF66" s="46">
        <v>42724.448611111111</v>
      </c>
      <c r="AG66" s="14">
        <f t="shared" si="3"/>
        <v>3.888888889196096E-2</v>
      </c>
      <c r="AH66" s="25"/>
      <c r="AI66" s="25"/>
      <c r="AJ66" s="25"/>
    </row>
    <row r="67" spans="1:36" s="71" customFormat="1" ht="102.75" customHeight="1" x14ac:dyDescent="0.2">
      <c r="A67" s="11">
        <v>57</v>
      </c>
      <c r="B67" s="68" t="s">
        <v>70</v>
      </c>
      <c r="C67" s="21" t="s">
        <v>1334</v>
      </c>
      <c r="D67" s="21" t="s">
        <v>46</v>
      </c>
      <c r="E67" s="66">
        <v>0.4</v>
      </c>
      <c r="F67" s="21" t="s">
        <v>1335</v>
      </c>
      <c r="G67" s="21">
        <v>1</v>
      </c>
      <c r="H67" s="21">
        <v>0</v>
      </c>
      <c r="I67" s="21">
        <v>0</v>
      </c>
      <c r="J67" s="57">
        <v>0</v>
      </c>
      <c r="K67" s="21">
        <v>0</v>
      </c>
      <c r="L67" s="143">
        <v>0</v>
      </c>
      <c r="M67" s="21">
        <v>0</v>
      </c>
      <c r="N67" s="57">
        <v>1</v>
      </c>
      <c r="O67" s="21">
        <v>0</v>
      </c>
      <c r="P67" s="21">
        <v>0</v>
      </c>
      <c r="Q67" s="21">
        <f>SUM(J67:P67)</f>
        <v>1</v>
      </c>
      <c r="R67" s="30">
        <v>0</v>
      </c>
      <c r="S67" s="30">
        <v>0</v>
      </c>
      <c r="T67" s="30">
        <v>0</v>
      </c>
      <c r="U67" s="30">
        <v>0</v>
      </c>
      <c r="V67" s="57">
        <v>1</v>
      </c>
      <c r="W67" s="21">
        <v>1</v>
      </c>
      <c r="X67" s="30">
        <v>0</v>
      </c>
      <c r="Y67" s="30">
        <v>0</v>
      </c>
      <c r="Z67" s="21">
        <v>1</v>
      </c>
      <c r="AA67" s="30">
        <v>0</v>
      </c>
      <c r="AB67" s="30">
        <v>0</v>
      </c>
      <c r="AC67" s="21">
        <v>1</v>
      </c>
      <c r="AD67" s="22">
        <v>42730.784722222219</v>
      </c>
      <c r="AE67" s="22">
        <v>42731.520833333336</v>
      </c>
      <c r="AF67" s="22">
        <v>42731.520833333336</v>
      </c>
      <c r="AG67" s="14">
        <f t="shared" si="3"/>
        <v>0.73611111111677019</v>
      </c>
      <c r="AH67" s="30"/>
      <c r="AI67" s="21" t="s">
        <v>1345</v>
      </c>
      <c r="AJ67" s="21"/>
    </row>
    <row r="68" spans="1:36" s="18" customFormat="1" x14ac:dyDescent="0.2"/>
    <row r="69" spans="1:36" s="18" customFormat="1" x14ac:dyDescent="0.2"/>
    <row r="70" spans="1:36" s="18" customFormat="1" x14ac:dyDescent="0.2"/>
    <row r="71" spans="1:36" s="18" customFormat="1" x14ac:dyDescent="0.2"/>
    <row r="72" spans="1:36" s="38" customFormat="1" x14ac:dyDescent="0.2"/>
    <row r="73" spans="1:36" s="38" customFormat="1" x14ac:dyDescent="0.2"/>
    <row r="74" spans="1:36" s="38" customFormat="1" x14ac:dyDescent="0.2"/>
    <row r="75" spans="1:36" s="38" customFormat="1" x14ac:dyDescent="0.2"/>
    <row r="76" spans="1:36" s="38" customFormat="1" x14ac:dyDescent="0.2"/>
    <row r="77" spans="1:36" s="38" customFormat="1" x14ac:dyDescent="0.2"/>
    <row r="78" spans="1:36" s="38" customFormat="1" x14ac:dyDescent="0.2"/>
    <row r="79" spans="1:36" s="38" customFormat="1" x14ac:dyDescent="0.2"/>
    <row r="80" spans="1:36" s="38" customFormat="1" x14ac:dyDescent="0.2"/>
    <row r="81" s="38" customFormat="1" x14ac:dyDescent="0.2"/>
    <row r="82" s="38" customFormat="1" x14ac:dyDescent="0.2"/>
    <row r="83" s="38" customFormat="1" x14ac:dyDescent="0.2"/>
    <row r="84" s="38" customFormat="1" x14ac:dyDescent="0.2"/>
    <row r="85" s="38" customFormat="1" x14ac:dyDescent="0.2"/>
    <row r="86" s="38" customFormat="1" x14ac:dyDescent="0.2"/>
    <row r="87" s="38" customFormat="1" x14ac:dyDescent="0.2"/>
  </sheetData>
  <mergeCells count="39">
    <mergeCell ref="AD6:AD9"/>
    <mergeCell ref="AE6:AE9"/>
    <mergeCell ref="AJ6:AJ9"/>
    <mergeCell ref="AC7:AC9"/>
    <mergeCell ref="AG6:AG9"/>
    <mergeCell ref="AI6:AI9"/>
    <mergeCell ref="R6:AC6"/>
    <mergeCell ref="AH6:AH9"/>
    <mergeCell ref="R7:Z7"/>
    <mergeCell ref="AB7:AB9"/>
    <mergeCell ref="Y8:Y9"/>
    <mergeCell ref="A1:AJ1"/>
    <mergeCell ref="A2:AJ2"/>
    <mergeCell ref="A3:AJ3"/>
    <mergeCell ref="A4:AJ4"/>
    <mergeCell ref="A6:A9"/>
    <mergeCell ref="O7:O9"/>
    <mergeCell ref="C6:C9"/>
    <mergeCell ref="AF6:AF9"/>
    <mergeCell ref="Q7:Q9"/>
    <mergeCell ref="AA7:AA9"/>
    <mergeCell ref="B6:B9"/>
    <mergeCell ref="Z8:Z9"/>
    <mergeCell ref="F6:G8"/>
    <mergeCell ref="X8:X9"/>
    <mergeCell ref="D6:D9"/>
    <mergeCell ref="W8:W9"/>
    <mergeCell ref="E6:E9"/>
    <mergeCell ref="N8:N9"/>
    <mergeCell ref="R8:S8"/>
    <mergeCell ref="T8:U8"/>
    <mergeCell ref="V8:V9"/>
    <mergeCell ref="P7:P9"/>
    <mergeCell ref="J8:K8"/>
    <mergeCell ref="L8:M8"/>
    <mergeCell ref="H6:H9"/>
    <mergeCell ref="I6:I9"/>
    <mergeCell ref="J6:Q6"/>
    <mergeCell ref="J7:N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"/>
  <sheetViews>
    <sheetView zoomScale="96" zoomScaleNormal="96" workbookViewId="0">
      <selection sqref="A1:AJ4"/>
    </sheetView>
  </sheetViews>
  <sheetFormatPr defaultColWidth="0.85546875" defaultRowHeight="12.75" x14ac:dyDescent="0.2"/>
  <cols>
    <col min="1" max="1" width="4.7109375" style="10" customWidth="1"/>
    <col min="2" max="2" width="20.28515625" style="91" customWidth="1"/>
    <col min="3" max="3" width="40" style="91" bestFit="1" customWidth="1"/>
    <col min="4" max="4" width="7.140625" style="91" customWidth="1"/>
    <col min="5" max="5" width="7.7109375" style="38" customWidth="1"/>
    <col min="6" max="6" width="44" style="91" customWidth="1"/>
    <col min="7" max="7" width="5.42578125" style="91" customWidth="1"/>
    <col min="8" max="8" width="6.5703125" style="91" customWidth="1"/>
    <col min="9" max="9" width="5.85546875" style="91" customWidth="1"/>
    <col min="10" max="10" width="4.5703125" style="91" customWidth="1"/>
    <col min="11" max="11" width="5.5703125" style="91" customWidth="1"/>
    <col min="12" max="12" width="4.42578125" style="91" customWidth="1"/>
    <col min="13" max="13" width="6" style="91" customWidth="1"/>
    <col min="14" max="14" width="5.140625" style="91" customWidth="1"/>
    <col min="15" max="16" width="6.140625" style="91" customWidth="1"/>
    <col min="17" max="17" width="6" style="91" customWidth="1"/>
    <col min="18" max="18" width="5.140625" style="91" customWidth="1"/>
    <col min="19" max="19" width="5.42578125" style="91" customWidth="1"/>
    <col min="20" max="20" width="5.7109375" style="91" customWidth="1"/>
    <col min="21" max="21" width="6.28515625" style="91" customWidth="1"/>
    <col min="22" max="22" width="7.5703125" style="91" customWidth="1"/>
    <col min="23" max="23" width="6.28515625" style="91" customWidth="1"/>
    <col min="24" max="24" width="5.7109375" style="91" customWidth="1"/>
    <col min="25" max="26" width="5.5703125" style="91" customWidth="1"/>
    <col min="27" max="27" width="6" style="91" customWidth="1"/>
    <col min="28" max="28" width="5.42578125" style="91" customWidth="1"/>
    <col min="29" max="29" width="5.85546875" style="91" customWidth="1"/>
    <col min="30" max="30" width="18.5703125" style="91" customWidth="1"/>
    <col min="31" max="31" width="18.7109375" style="91" customWidth="1"/>
    <col min="32" max="32" width="21.5703125" style="91" customWidth="1"/>
    <col min="33" max="33" width="20.7109375" style="91" bestFit="1" customWidth="1"/>
    <col min="34" max="34" width="12.7109375" style="91" customWidth="1"/>
    <col min="35" max="35" width="18" style="91" customWidth="1"/>
    <col min="36" max="36" width="15" style="91" customWidth="1"/>
    <col min="37" max="16384" width="0.85546875" style="91"/>
  </cols>
  <sheetData>
    <row r="1" spans="1:36" s="144" customFormat="1" ht="22.5" customHeight="1" x14ac:dyDescent="0.25">
      <c r="A1" s="158" t="s">
        <v>33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1:36" s="144" customFormat="1" ht="16.5" customHeight="1" x14ac:dyDescent="0.25">
      <c r="A2" s="158" t="s">
        <v>1393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</row>
    <row r="3" spans="1:36" s="144" customFormat="1" ht="15.75" customHeight="1" x14ac:dyDescent="0.25">
      <c r="A3" s="158" t="s">
        <v>1404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</row>
    <row r="4" spans="1:36" s="144" customFormat="1" ht="15.75" customHeight="1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</row>
    <row r="6" spans="1:36" s="10" customFormat="1" ht="102" customHeight="1" x14ac:dyDescent="0.2">
      <c r="A6" s="157" t="s">
        <v>0</v>
      </c>
      <c r="B6" s="157" t="s">
        <v>43</v>
      </c>
      <c r="C6" s="157" t="s">
        <v>9</v>
      </c>
      <c r="D6" s="157" t="s">
        <v>34</v>
      </c>
      <c r="E6" s="157" t="s">
        <v>10</v>
      </c>
      <c r="F6" s="157" t="s">
        <v>35</v>
      </c>
      <c r="G6" s="157"/>
      <c r="H6" s="157" t="s">
        <v>36</v>
      </c>
      <c r="I6" s="157" t="s">
        <v>37</v>
      </c>
      <c r="J6" s="157" t="s">
        <v>11</v>
      </c>
      <c r="K6" s="157"/>
      <c r="L6" s="157"/>
      <c r="M6" s="157"/>
      <c r="N6" s="157"/>
      <c r="O6" s="157"/>
      <c r="P6" s="157"/>
      <c r="Q6" s="157"/>
      <c r="R6" s="157" t="s">
        <v>12</v>
      </c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 t="s">
        <v>13</v>
      </c>
      <c r="AE6" s="157" t="s">
        <v>14</v>
      </c>
      <c r="AF6" s="157" t="s">
        <v>15</v>
      </c>
      <c r="AG6" s="157" t="s">
        <v>16</v>
      </c>
      <c r="AH6" s="157" t="s">
        <v>40</v>
      </c>
      <c r="AI6" s="157" t="s">
        <v>17</v>
      </c>
      <c r="AJ6" s="157" t="s">
        <v>18</v>
      </c>
    </row>
    <row r="7" spans="1:36" s="10" customFormat="1" ht="51.75" customHeight="1" x14ac:dyDescent="0.2">
      <c r="A7" s="157"/>
      <c r="B7" s="157"/>
      <c r="C7" s="157"/>
      <c r="D7" s="157"/>
      <c r="E7" s="157"/>
      <c r="F7" s="157"/>
      <c r="G7" s="157"/>
      <c r="H7" s="157"/>
      <c r="I7" s="157"/>
      <c r="J7" s="157" t="s">
        <v>19</v>
      </c>
      <c r="K7" s="157"/>
      <c r="L7" s="157"/>
      <c r="M7" s="157"/>
      <c r="N7" s="157"/>
      <c r="O7" s="157" t="s">
        <v>20</v>
      </c>
      <c r="P7" s="157" t="s">
        <v>21</v>
      </c>
      <c r="Q7" s="157" t="s">
        <v>22</v>
      </c>
      <c r="R7" s="157" t="s">
        <v>19</v>
      </c>
      <c r="S7" s="157"/>
      <c r="T7" s="157"/>
      <c r="U7" s="157"/>
      <c r="V7" s="157"/>
      <c r="W7" s="157"/>
      <c r="X7" s="157"/>
      <c r="Y7" s="157"/>
      <c r="Z7" s="157"/>
      <c r="AA7" s="157" t="s">
        <v>20</v>
      </c>
      <c r="AB7" s="157" t="s">
        <v>21</v>
      </c>
      <c r="AC7" s="157" t="s">
        <v>23</v>
      </c>
      <c r="AD7" s="157"/>
      <c r="AE7" s="157"/>
      <c r="AF7" s="157"/>
      <c r="AG7" s="157"/>
      <c r="AH7" s="157"/>
      <c r="AI7" s="157"/>
      <c r="AJ7" s="157"/>
    </row>
    <row r="8" spans="1:36" s="10" customFormat="1" ht="57.75" customHeight="1" x14ac:dyDescent="0.2">
      <c r="A8" s="157"/>
      <c r="B8" s="157"/>
      <c r="C8" s="157"/>
      <c r="D8" s="157"/>
      <c r="E8" s="157"/>
      <c r="F8" s="157"/>
      <c r="G8" s="157"/>
      <c r="H8" s="157"/>
      <c r="I8" s="157"/>
      <c r="J8" s="157" t="s">
        <v>24</v>
      </c>
      <c r="K8" s="157"/>
      <c r="L8" s="157" t="s">
        <v>25</v>
      </c>
      <c r="M8" s="157"/>
      <c r="N8" s="157" t="s">
        <v>26</v>
      </c>
      <c r="O8" s="157"/>
      <c r="P8" s="157"/>
      <c r="Q8" s="157"/>
      <c r="R8" s="157" t="s">
        <v>24</v>
      </c>
      <c r="S8" s="157"/>
      <c r="T8" s="157" t="s">
        <v>25</v>
      </c>
      <c r="U8" s="157"/>
      <c r="V8" s="157" t="s">
        <v>26</v>
      </c>
      <c r="W8" s="157" t="s">
        <v>27</v>
      </c>
      <c r="X8" s="157" t="s">
        <v>28</v>
      </c>
      <c r="Y8" s="157" t="s">
        <v>29</v>
      </c>
      <c r="Z8" s="157" t="s">
        <v>30</v>
      </c>
      <c r="AA8" s="157"/>
      <c r="AB8" s="157"/>
      <c r="AC8" s="157"/>
      <c r="AD8" s="157"/>
      <c r="AE8" s="157"/>
      <c r="AF8" s="157"/>
      <c r="AG8" s="157"/>
      <c r="AH8" s="157"/>
      <c r="AI8" s="157"/>
      <c r="AJ8" s="157"/>
    </row>
    <row r="9" spans="1:36" s="10" customFormat="1" ht="96.75" customHeight="1" x14ac:dyDescent="0.2">
      <c r="A9" s="159"/>
      <c r="B9" s="159"/>
      <c r="C9" s="159"/>
      <c r="D9" s="159"/>
      <c r="E9" s="159"/>
      <c r="F9" s="124" t="s">
        <v>38</v>
      </c>
      <c r="G9" s="124" t="s">
        <v>39</v>
      </c>
      <c r="H9" s="159"/>
      <c r="I9" s="159"/>
      <c r="J9" s="124" t="s">
        <v>31</v>
      </c>
      <c r="K9" s="124" t="s">
        <v>32</v>
      </c>
      <c r="L9" s="124" t="s">
        <v>31</v>
      </c>
      <c r="M9" s="124" t="s">
        <v>32</v>
      </c>
      <c r="N9" s="159"/>
      <c r="O9" s="159"/>
      <c r="P9" s="159"/>
      <c r="Q9" s="159"/>
      <c r="R9" s="124" t="s">
        <v>31</v>
      </c>
      <c r="S9" s="124" t="s">
        <v>32</v>
      </c>
      <c r="T9" s="124" t="s">
        <v>31</v>
      </c>
      <c r="U9" s="124" t="s">
        <v>32</v>
      </c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</row>
    <row r="10" spans="1:36" s="10" customFormat="1" ht="36" customHeight="1" x14ac:dyDescent="0.2">
      <c r="A10" s="86">
        <v>1</v>
      </c>
      <c r="B10" s="86">
        <v>2</v>
      </c>
      <c r="C10" s="86">
        <v>3</v>
      </c>
      <c r="D10" s="86">
        <v>4</v>
      </c>
      <c r="E10" s="86">
        <v>5</v>
      </c>
      <c r="F10" s="86">
        <v>6</v>
      </c>
      <c r="G10" s="31"/>
      <c r="H10" s="86">
        <v>7</v>
      </c>
      <c r="I10" s="86">
        <v>8</v>
      </c>
      <c r="J10" s="86">
        <v>9</v>
      </c>
      <c r="K10" s="86">
        <v>10</v>
      </c>
      <c r="L10" s="86">
        <v>11</v>
      </c>
      <c r="M10" s="86">
        <v>12</v>
      </c>
      <c r="N10" s="86">
        <v>13</v>
      </c>
      <c r="O10" s="86">
        <v>14</v>
      </c>
      <c r="P10" s="86">
        <v>15</v>
      </c>
      <c r="Q10" s="86">
        <v>16</v>
      </c>
      <c r="R10" s="86">
        <v>17</v>
      </c>
      <c r="S10" s="86">
        <v>18</v>
      </c>
      <c r="T10" s="86">
        <v>19</v>
      </c>
      <c r="U10" s="86">
        <v>20</v>
      </c>
      <c r="V10" s="86">
        <v>21</v>
      </c>
      <c r="W10" s="86">
        <v>22</v>
      </c>
      <c r="X10" s="86">
        <v>23</v>
      </c>
      <c r="Y10" s="86">
        <v>24</v>
      </c>
      <c r="Z10" s="86">
        <v>25</v>
      </c>
      <c r="AA10" s="86">
        <v>26</v>
      </c>
      <c r="AB10" s="86">
        <v>27</v>
      </c>
      <c r="AC10" s="86">
        <v>28</v>
      </c>
      <c r="AD10" s="86">
        <v>29</v>
      </c>
      <c r="AE10" s="86">
        <v>30</v>
      </c>
      <c r="AF10" s="86">
        <v>31</v>
      </c>
      <c r="AG10" s="86">
        <v>32</v>
      </c>
      <c r="AH10" s="86">
        <v>33</v>
      </c>
      <c r="AI10" s="86">
        <v>34</v>
      </c>
      <c r="AJ10" s="86">
        <v>35</v>
      </c>
    </row>
    <row r="11" spans="1:36" s="18" customFormat="1" ht="47.25" customHeight="1" x14ac:dyDescent="0.2">
      <c r="A11" s="21">
        <v>1</v>
      </c>
      <c r="B11" s="35" t="s">
        <v>91</v>
      </c>
      <c r="C11" s="21" t="s">
        <v>92</v>
      </c>
      <c r="D11" s="12" t="s">
        <v>46</v>
      </c>
      <c r="E11" s="11">
        <v>10</v>
      </c>
      <c r="F11" s="11" t="s">
        <v>93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2">
        <v>0</v>
      </c>
      <c r="Q11" s="11">
        <f>SUM(J11:P11)</f>
        <v>1</v>
      </c>
      <c r="R11" s="12">
        <v>0</v>
      </c>
      <c r="S11" s="12">
        <v>0</v>
      </c>
      <c r="T11" s="12">
        <v>6</v>
      </c>
      <c r="U11" s="12">
        <v>2</v>
      </c>
      <c r="V11" s="12">
        <v>412</v>
      </c>
      <c r="W11" s="12">
        <v>412</v>
      </c>
      <c r="X11" s="12">
        <v>0</v>
      </c>
      <c r="Y11" s="12">
        <v>0</v>
      </c>
      <c r="Z11" s="12">
        <f>SUM(R11:V11)</f>
        <v>420</v>
      </c>
      <c r="AA11" s="12">
        <v>0</v>
      </c>
      <c r="AB11" s="12">
        <v>0</v>
      </c>
      <c r="AC11" s="11">
        <f t="shared" ref="AC11:AC32" si="0">SUM(Z11:AB11)</f>
        <v>420</v>
      </c>
      <c r="AD11" s="103">
        <v>42401.161111111112</v>
      </c>
      <c r="AE11" s="13">
        <v>42401.284722222219</v>
      </c>
      <c r="AF11" s="13">
        <v>42401.284722222219</v>
      </c>
      <c r="AG11" s="77">
        <f t="shared" ref="AG11:AG43" si="1">AF11-AD11</f>
        <v>0.12361111110658385</v>
      </c>
      <c r="AH11" s="12"/>
      <c r="AI11" s="11" t="s">
        <v>94</v>
      </c>
      <c r="AJ11" s="11" t="s">
        <v>430</v>
      </c>
    </row>
    <row r="12" spans="1:36" s="18" customFormat="1" ht="42" customHeight="1" x14ac:dyDescent="0.2">
      <c r="A12" s="21">
        <v>2</v>
      </c>
      <c r="B12" s="35" t="s">
        <v>91</v>
      </c>
      <c r="C12" s="11" t="s">
        <v>98</v>
      </c>
      <c r="D12" s="11" t="s">
        <v>54</v>
      </c>
      <c r="E12" s="11">
        <v>6</v>
      </c>
      <c r="F12" s="21" t="s">
        <v>447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2">
        <v>0</v>
      </c>
      <c r="Q12" s="11">
        <f t="shared" ref="Q12:Q48" si="2">SUM(J12:P12)</f>
        <v>1</v>
      </c>
      <c r="R12" s="12">
        <v>0</v>
      </c>
      <c r="S12" s="12">
        <v>0</v>
      </c>
      <c r="T12" s="12">
        <v>0</v>
      </c>
      <c r="U12" s="12">
        <v>0</v>
      </c>
      <c r="V12" s="12">
        <v>485</v>
      </c>
      <c r="W12" s="12">
        <v>485</v>
      </c>
      <c r="X12" s="12">
        <v>0</v>
      </c>
      <c r="Y12" s="12">
        <v>0</v>
      </c>
      <c r="Z12" s="12">
        <f t="shared" ref="Z12:Z32" si="3">SUM(R12:V12)</f>
        <v>485</v>
      </c>
      <c r="AA12" s="12">
        <v>0</v>
      </c>
      <c r="AB12" s="12">
        <v>0</v>
      </c>
      <c r="AC12" s="11">
        <f t="shared" si="0"/>
        <v>485</v>
      </c>
      <c r="AD12" s="13">
        <v>42402.656944444447</v>
      </c>
      <c r="AE12" s="13">
        <v>42402.785416666666</v>
      </c>
      <c r="AF12" s="13">
        <v>42402.785416666666</v>
      </c>
      <c r="AG12" s="77">
        <f t="shared" si="1"/>
        <v>0.12847222221898846</v>
      </c>
      <c r="AH12" s="12"/>
      <c r="AI12" s="11" t="s">
        <v>94</v>
      </c>
      <c r="AJ12" s="11" t="s">
        <v>438</v>
      </c>
    </row>
    <row r="13" spans="1:36" s="38" customFormat="1" ht="44.25" customHeight="1" x14ac:dyDescent="0.2">
      <c r="A13" s="21">
        <v>3</v>
      </c>
      <c r="B13" s="39" t="s">
        <v>91</v>
      </c>
      <c r="C13" s="36" t="s">
        <v>150</v>
      </c>
      <c r="D13" s="27" t="s">
        <v>54</v>
      </c>
      <c r="E13" s="27">
        <v>10</v>
      </c>
      <c r="F13" s="40" t="s">
        <v>446</v>
      </c>
      <c r="G13" s="25">
        <v>0</v>
      </c>
      <c r="H13" s="50">
        <v>0</v>
      </c>
      <c r="I13" s="50">
        <v>0</v>
      </c>
      <c r="J13" s="25">
        <v>0</v>
      </c>
      <c r="K13" s="25">
        <v>0</v>
      </c>
      <c r="L13" s="25">
        <v>0</v>
      </c>
      <c r="M13" s="25">
        <v>0</v>
      </c>
      <c r="N13" s="25">
        <v>1</v>
      </c>
      <c r="O13" s="25">
        <v>0</v>
      </c>
      <c r="P13" s="25">
        <v>0</v>
      </c>
      <c r="Q13" s="11">
        <f t="shared" si="2"/>
        <v>1</v>
      </c>
      <c r="R13" s="25">
        <v>0</v>
      </c>
      <c r="S13" s="25">
        <v>0</v>
      </c>
      <c r="T13" s="25">
        <v>3</v>
      </c>
      <c r="U13" s="25">
        <v>0</v>
      </c>
      <c r="V13" s="40">
        <v>796</v>
      </c>
      <c r="W13" s="25">
        <v>0</v>
      </c>
      <c r="X13" s="25">
        <v>0</v>
      </c>
      <c r="Y13" s="25">
        <v>0</v>
      </c>
      <c r="Z13" s="12">
        <f t="shared" si="3"/>
        <v>799</v>
      </c>
      <c r="AA13" s="25">
        <v>0</v>
      </c>
      <c r="AB13" s="25">
        <v>0</v>
      </c>
      <c r="AC13" s="11">
        <f t="shared" si="0"/>
        <v>799</v>
      </c>
      <c r="AD13" s="51">
        <v>42426.491666666669</v>
      </c>
      <c r="AE13" s="43">
        <v>42426.572916666664</v>
      </c>
      <c r="AF13" s="43">
        <v>42426.572916666664</v>
      </c>
      <c r="AG13" s="77">
        <f t="shared" si="1"/>
        <v>8.1249999995634425E-2</v>
      </c>
      <c r="AH13" s="25"/>
      <c r="AI13" s="27" t="s">
        <v>94</v>
      </c>
      <c r="AJ13" s="27" t="s">
        <v>439</v>
      </c>
    </row>
    <row r="14" spans="1:36" s="38" customFormat="1" ht="45" customHeight="1" x14ac:dyDescent="0.2">
      <c r="A14" s="21">
        <v>4</v>
      </c>
      <c r="B14" s="39" t="s">
        <v>91</v>
      </c>
      <c r="C14" s="25" t="s">
        <v>151</v>
      </c>
      <c r="D14" s="25" t="s">
        <v>46</v>
      </c>
      <c r="E14" s="25">
        <v>6</v>
      </c>
      <c r="F14" s="40" t="s">
        <v>445</v>
      </c>
      <c r="G14" s="25">
        <v>0</v>
      </c>
      <c r="H14" s="50">
        <v>0</v>
      </c>
      <c r="I14" s="50">
        <v>0</v>
      </c>
      <c r="J14" s="25">
        <v>0</v>
      </c>
      <c r="K14" s="25">
        <v>0</v>
      </c>
      <c r="L14" s="25">
        <v>0</v>
      </c>
      <c r="M14" s="25">
        <v>0</v>
      </c>
      <c r="N14" s="25">
        <v>1</v>
      </c>
      <c r="O14" s="25">
        <v>0</v>
      </c>
      <c r="P14" s="25">
        <v>0</v>
      </c>
      <c r="Q14" s="11">
        <f>SUM(J14:P14)</f>
        <v>1</v>
      </c>
      <c r="R14" s="25">
        <v>0</v>
      </c>
      <c r="S14" s="25">
        <v>0</v>
      </c>
      <c r="T14" s="25">
        <v>0</v>
      </c>
      <c r="U14" s="25">
        <v>0</v>
      </c>
      <c r="V14" s="40">
        <v>485</v>
      </c>
      <c r="W14" s="25">
        <v>485</v>
      </c>
      <c r="X14" s="25">
        <v>0</v>
      </c>
      <c r="Y14" s="25">
        <v>0</v>
      </c>
      <c r="Z14" s="12">
        <f t="shared" si="3"/>
        <v>485</v>
      </c>
      <c r="AA14" s="25">
        <v>0</v>
      </c>
      <c r="AB14" s="25">
        <v>0</v>
      </c>
      <c r="AC14" s="11">
        <f t="shared" si="0"/>
        <v>485</v>
      </c>
      <c r="AD14" s="51">
        <v>42427.190972222219</v>
      </c>
      <c r="AE14" s="43">
        <v>42427.3</v>
      </c>
      <c r="AF14" s="43">
        <v>42427.3</v>
      </c>
      <c r="AG14" s="77">
        <f t="shared" si="1"/>
        <v>0.10902777778392192</v>
      </c>
      <c r="AH14" s="25"/>
      <c r="AI14" s="27" t="s">
        <v>94</v>
      </c>
      <c r="AJ14" s="11" t="s">
        <v>431</v>
      </c>
    </row>
    <row r="15" spans="1:36" s="18" customFormat="1" ht="57" customHeight="1" x14ac:dyDescent="0.2">
      <c r="A15" s="21">
        <v>5</v>
      </c>
      <c r="B15" s="35" t="s">
        <v>91</v>
      </c>
      <c r="C15" s="14" t="s">
        <v>163</v>
      </c>
      <c r="D15" s="11" t="s">
        <v>46</v>
      </c>
      <c r="E15" s="12">
        <v>10</v>
      </c>
      <c r="F15" s="21" t="s">
        <v>982</v>
      </c>
      <c r="G15" s="11">
        <v>0</v>
      </c>
      <c r="H15" s="57">
        <v>0</v>
      </c>
      <c r="I15" s="57">
        <v>0</v>
      </c>
      <c r="J15" s="11">
        <v>0</v>
      </c>
      <c r="K15" s="11">
        <v>0</v>
      </c>
      <c r="L15" s="11">
        <v>0</v>
      </c>
      <c r="M15" s="11">
        <v>0</v>
      </c>
      <c r="N15" s="11">
        <v>1</v>
      </c>
      <c r="O15" s="11">
        <v>0</v>
      </c>
      <c r="P15" s="11">
        <v>0</v>
      </c>
      <c r="Q15" s="11">
        <f t="shared" si="2"/>
        <v>1</v>
      </c>
      <c r="R15" s="11">
        <v>0</v>
      </c>
      <c r="S15" s="11">
        <v>0</v>
      </c>
      <c r="T15" s="11">
        <v>0</v>
      </c>
      <c r="U15" s="11">
        <v>0</v>
      </c>
      <c r="V15" s="21">
        <v>358</v>
      </c>
      <c r="W15" s="11">
        <v>358</v>
      </c>
      <c r="X15" s="11">
        <v>0</v>
      </c>
      <c r="Y15" s="11">
        <v>0</v>
      </c>
      <c r="Z15" s="12">
        <f t="shared" si="3"/>
        <v>358</v>
      </c>
      <c r="AA15" s="11">
        <v>0</v>
      </c>
      <c r="AB15" s="11">
        <v>0</v>
      </c>
      <c r="AC15" s="11">
        <f t="shared" si="0"/>
        <v>358</v>
      </c>
      <c r="AD15" s="103">
        <v>42438.224999999999</v>
      </c>
      <c r="AE15" s="103">
        <v>42438.273611111108</v>
      </c>
      <c r="AF15" s="103">
        <v>42438.273611111108</v>
      </c>
      <c r="AG15" s="77">
        <f t="shared" si="1"/>
        <v>4.8611111109494232E-2</v>
      </c>
      <c r="AH15" s="11"/>
      <c r="AI15" s="11" t="s">
        <v>94</v>
      </c>
      <c r="AJ15" s="27" t="s">
        <v>432</v>
      </c>
    </row>
    <row r="16" spans="1:36" s="38" customFormat="1" ht="45" customHeight="1" x14ac:dyDescent="0.2">
      <c r="A16" s="21">
        <v>6</v>
      </c>
      <c r="B16" s="39" t="s">
        <v>91</v>
      </c>
      <c r="C16" s="36" t="s">
        <v>173</v>
      </c>
      <c r="D16" s="27" t="s">
        <v>46</v>
      </c>
      <c r="E16" s="25">
        <v>10</v>
      </c>
      <c r="F16" s="40" t="s">
        <v>1108</v>
      </c>
      <c r="G16" s="25">
        <v>0</v>
      </c>
      <c r="H16" s="50">
        <v>0</v>
      </c>
      <c r="I16" s="50">
        <v>0</v>
      </c>
      <c r="J16" s="25">
        <v>0</v>
      </c>
      <c r="K16" s="25">
        <v>0</v>
      </c>
      <c r="L16" s="25">
        <v>0</v>
      </c>
      <c r="M16" s="25">
        <v>0</v>
      </c>
      <c r="N16" s="25">
        <v>1</v>
      </c>
      <c r="O16" s="25">
        <v>0</v>
      </c>
      <c r="P16" s="25">
        <v>0</v>
      </c>
      <c r="Q16" s="11">
        <f t="shared" si="2"/>
        <v>1</v>
      </c>
      <c r="R16" s="25">
        <v>0</v>
      </c>
      <c r="S16" s="25">
        <v>0</v>
      </c>
      <c r="T16" s="25">
        <v>0</v>
      </c>
      <c r="U16" s="25">
        <v>1</v>
      </c>
      <c r="V16" s="40">
        <v>126</v>
      </c>
      <c r="W16" s="25">
        <v>127</v>
      </c>
      <c r="X16" s="25">
        <v>0</v>
      </c>
      <c r="Y16" s="25">
        <v>0</v>
      </c>
      <c r="Z16" s="12">
        <f t="shared" si="3"/>
        <v>127</v>
      </c>
      <c r="AA16" s="25">
        <v>0</v>
      </c>
      <c r="AB16" s="25">
        <v>0</v>
      </c>
      <c r="AC16" s="11">
        <f t="shared" si="0"/>
        <v>127</v>
      </c>
      <c r="AD16" s="51">
        <v>42438.224999999999</v>
      </c>
      <c r="AE16" s="43">
        <v>42438.577777777777</v>
      </c>
      <c r="AF16" s="43">
        <v>42438.577777777777</v>
      </c>
      <c r="AG16" s="77">
        <f t="shared" si="1"/>
        <v>0.35277777777810115</v>
      </c>
      <c r="AH16" s="25"/>
      <c r="AI16" s="27" t="s">
        <v>94</v>
      </c>
      <c r="AJ16" s="11" t="s">
        <v>433</v>
      </c>
    </row>
    <row r="17" spans="1:36" s="37" customFormat="1" ht="65.25" customHeight="1" x14ac:dyDescent="0.2">
      <c r="A17" s="21">
        <v>7</v>
      </c>
      <c r="B17" s="39" t="s">
        <v>91</v>
      </c>
      <c r="C17" s="25" t="s">
        <v>189</v>
      </c>
      <c r="D17" s="25" t="s">
        <v>46</v>
      </c>
      <c r="E17" s="25">
        <v>6</v>
      </c>
      <c r="F17" s="40" t="s">
        <v>190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1</v>
      </c>
      <c r="O17" s="27">
        <v>0</v>
      </c>
      <c r="P17" s="27">
        <v>0</v>
      </c>
      <c r="Q17" s="11">
        <f t="shared" si="2"/>
        <v>1</v>
      </c>
      <c r="R17" s="27">
        <v>0</v>
      </c>
      <c r="S17" s="27">
        <v>0</v>
      </c>
      <c r="T17" s="27">
        <v>0</v>
      </c>
      <c r="U17" s="27">
        <v>0</v>
      </c>
      <c r="V17" s="27">
        <v>485</v>
      </c>
      <c r="W17" s="27">
        <v>485</v>
      </c>
      <c r="X17" s="27">
        <v>0</v>
      </c>
      <c r="Y17" s="27">
        <v>0</v>
      </c>
      <c r="Z17" s="12">
        <f t="shared" si="3"/>
        <v>485</v>
      </c>
      <c r="AA17" s="27">
        <v>0</v>
      </c>
      <c r="AB17" s="27">
        <v>0</v>
      </c>
      <c r="AC17" s="11">
        <f t="shared" si="0"/>
        <v>485</v>
      </c>
      <c r="AD17" s="104">
        <v>42440.595138888886</v>
      </c>
      <c r="AE17" s="104">
        <v>42440.633333333331</v>
      </c>
      <c r="AF17" s="104">
        <v>42440.633333333331</v>
      </c>
      <c r="AG17" s="77">
        <f t="shared" si="1"/>
        <v>3.8194444445252884E-2</v>
      </c>
      <c r="AH17" s="25"/>
      <c r="AI17" s="27" t="s">
        <v>94</v>
      </c>
      <c r="AJ17" s="11" t="s">
        <v>434</v>
      </c>
    </row>
    <row r="18" spans="1:36" s="18" customFormat="1" ht="46.5" customHeight="1" x14ac:dyDescent="0.2">
      <c r="A18" s="21">
        <v>8</v>
      </c>
      <c r="B18" s="35" t="s">
        <v>91</v>
      </c>
      <c r="C18" s="14" t="s">
        <v>1109</v>
      </c>
      <c r="D18" s="11" t="s">
        <v>54</v>
      </c>
      <c r="E18" s="21">
        <v>6</v>
      </c>
      <c r="F18" s="21" t="s">
        <v>444</v>
      </c>
      <c r="G18" s="11">
        <v>1</v>
      </c>
      <c r="H18" s="57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f t="shared" si="2"/>
        <v>0</v>
      </c>
      <c r="R18" s="11">
        <v>0</v>
      </c>
      <c r="S18" s="11">
        <v>0</v>
      </c>
      <c r="T18" s="11">
        <v>0</v>
      </c>
      <c r="U18" s="11">
        <v>0</v>
      </c>
      <c r="V18" s="21">
        <v>812</v>
      </c>
      <c r="W18" s="21">
        <v>812</v>
      </c>
      <c r="X18" s="11">
        <v>0</v>
      </c>
      <c r="Y18" s="11">
        <v>0</v>
      </c>
      <c r="Z18" s="12">
        <f t="shared" si="3"/>
        <v>812</v>
      </c>
      <c r="AA18" s="11">
        <v>0</v>
      </c>
      <c r="AB18" s="11">
        <v>0</v>
      </c>
      <c r="AC18" s="11">
        <f t="shared" si="0"/>
        <v>812</v>
      </c>
      <c r="AD18" s="88">
        <v>42457.711805555555</v>
      </c>
      <c r="AE18" s="88" t="s">
        <v>259</v>
      </c>
      <c r="AF18" s="88">
        <v>42457.87222222222</v>
      </c>
      <c r="AG18" s="77">
        <f t="shared" si="1"/>
        <v>0.16041666666569654</v>
      </c>
      <c r="AH18" s="11"/>
      <c r="AI18" s="12" t="s">
        <v>94</v>
      </c>
      <c r="AJ18" s="11" t="s">
        <v>435</v>
      </c>
    </row>
    <row r="19" spans="1:36" s="18" customFormat="1" ht="56.25" customHeight="1" x14ac:dyDescent="0.2">
      <c r="A19" s="21">
        <v>9</v>
      </c>
      <c r="B19" s="35" t="s">
        <v>91</v>
      </c>
      <c r="C19" s="14" t="s">
        <v>288</v>
      </c>
      <c r="D19" s="12" t="s">
        <v>46</v>
      </c>
      <c r="E19" s="11">
        <v>10</v>
      </c>
      <c r="F19" s="21" t="s">
        <v>443</v>
      </c>
      <c r="G19" s="11">
        <v>1</v>
      </c>
      <c r="H19" s="57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f t="shared" si="2"/>
        <v>0</v>
      </c>
      <c r="R19" s="11">
        <v>0</v>
      </c>
      <c r="S19" s="11">
        <v>0</v>
      </c>
      <c r="T19" s="11">
        <v>0</v>
      </c>
      <c r="U19" s="11">
        <v>0</v>
      </c>
      <c r="V19" s="21">
        <v>1340</v>
      </c>
      <c r="W19" s="21">
        <v>1340</v>
      </c>
      <c r="X19" s="11">
        <v>0</v>
      </c>
      <c r="Y19" s="11">
        <v>0</v>
      </c>
      <c r="Z19" s="12">
        <f t="shared" si="3"/>
        <v>1340</v>
      </c>
      <c r="AA19" s="11">
        <v>0</v>
      </c>
      <c r="AB19" s="11">
        <v>0</v>
      </c>
      <c r="AC19" s="11">
        <f t="shared" si="0"/>
        <v>1340</v>
      </c>
      <c r="AD19" s="88">
        <v>42458.457638888889</v>
      </c>
      <c r="AE19" s="88">
        <v>42458.498611111114</v>
      </c>
      <c r="AF19" s="88">
        <v>42458.498611111114</v>
      </c>
      <c r="AG19" s="77">
        <f t="shared" si="1"/>
        <v>4.0972222224809229E-2</v>
      </c>
      <c r="AH19" s="11"/>
      <c r="AI19" s="12" t="s">
        <v>94</v>
      </c>
      <c r="AJ19" s="27" t="s">
        <v>436</v>
      </c>
    </row>
    <row r="20" spans="1:36" s="38" customFormat="1" ht="46.5" customHeight="1" x14ac:dyDescent="0.2">
      <c r="A20" s="21">
        <v>10</v>
      </c>
      <c r="B20" s="39" t="s">
        <v>91</v>
      </c>
      <c r="C20" s="36" t="s">
        <v>353</v>
      </c>
      <c r="D20" s="27" t="s">
        <v>46</v>
      </c>
      <c r="E20" s="27">
        <v>10</v>
      </c>
      <c r="F20" s="40" t="s">
        <v>441</v>
      </c>
      <c r="G20" s="25">
        <v>1</v>
      </c>
      <c r="H20" s="50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1</v>
      </c>
      <c r="O20" s="25">
        <v>0</v>
      </c>
      <c r="P20" s="25">
        <v>0</v>
      </c>
      <c r="Q20" s="11">
        <f t="shared" si="2"/>
        <v>1</v>
      </c>
      <c r="R20" s="25">
        <v>0</v>
      </c>
      <c r="S20" s="25">
        <v>0</v>
      </c>
      <c r="T20" s="25">
        <v>0</v>
      </c>
      <c r="U20" s="25">
        <v>1</v>
      </c>
      <c r="V20" s="27">
        <v>326</v>
      </c>
      <c r="W20" s="40">
        <v>327</v>
      </c>
      <c r="X20" s="25">
        <v>0</v>
      </c>
      <c r="Y20" s="25">
        <v>0</v>
      </c>
      <c r="Z20" s="12">
        <f t="shared" si="3"/>
        <v>327</v>
      </c>
      <c r="AA20" s="25">
        <v>0</v>
      </c>
      <c r="AB20" s="25">
        <v>0</v>
      </c>
      <c r="AC20" s="11">
        <f t="shared" si="0"/>
        <v>327</v>
      </c>
      <c r="AD20" s="104">
        <v>42478.307638888888</v>
      </c>
      <c r="AE20" s="43">
        <v>42478.364583333336</v>
      </c>
      <c r="AF20" s="43">
        <v>42478.364583333336</v>
      </c>
      <c r="AG20" s="77">
        <f t="shared" si="1"/>
        <v>5.6944444448163267E-2</v>
      </c>
      <c r="AH20" s="25"/>
      <c r="AI20" s="105" t="s">
        <v>94</v>
      </c>
      <c r="AJ20" s="11" t="s">
        <v>437</v>
      </c>
    </row>
    <row r="21" spans="1:36" s="38" customFormat="1" ht="52.5" customHeight="1" x14ac:dyDescent="0.2">
      <c r="A21" s="21">
        <v>11</v>
      </c>
      <c r="B21" s="39" t="s">
        <v>91</v>
      </c>
      <c r="C21" s="36" t="s">
        <v>1226</v>
      </c>
      <c r="D21" s="27" t="s">
        <v>46</v>
      </c>
      <c r="E21" s="27">
        <v>10</v>
      </c>
      <c r="F21" s="40" t="s">
        <v>1225</v>
      </c>
      <c r="G21" s="25">
        <v>1</v>
      </c>
      <c r="H21" s="50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1</v>
      </c>
      <c r="O21" s="25">
        <v>0</v>
      </c>
      <c r="P21" s="25">
        <v>0</v>
      </c>
      <c r="Q21" s="11">
        <f t="shared" si="2"/>
        <v>1</v>
      </c>
      <c r="R21" s="25">
        <v>0</v>
      </c>
      <c r="S21" s="25">
        <v>0</v>
      </c>
      <c r="T21" s="25">
        <v>0</v>
      </c>
      <c r="U21" s="25">
        <v>1</v>
      </c>
      <c r="V21" s="42">
        <v>274</v>
      </c>
      <c r="W21" s="40">
        <v>274</v>
      </c>
      <c r="X21" s="25">
        <v>0</v>
      </c>
      <c r="Y21" s="25">
        <v>0</v>
      </c>
      <c r="Z21" s="12">
        <f t="shared" si="3"/>
        <v>275</v>
      </c>
      <c r="AA21" s="25">
        <v>0</v>
      </c>
      <c r="AB21" s="25">
        <v>0</v>
      </c>
      <c r="AC21" s="11">
        <f t="shared" si="0"/>
        <v>275</v>
      </c>
      <c r="AD21" s="104">
        <v>42483.827777777777</v>
      </c>
      <c r="AE21" s="104">
        <v>42483.872916666667</v>
      </c>
      <c r="AF21" s="104">
        <v>42483.872916666667</v>
      </c>
      <c r="AG21" s="77">
        <f t="shared" si="1"/>
        <v>4.5138888890505768E-2</v>
      </c>
      <c r="AH21" s="25"/>
      <c r="AI21" s="105" t="s">
        <v>94</v>
      </c>
      <c r="AJ21" s="11" t="s">
        <v>440</v>
      </c>
    </row>
    <row r="22" spans="1:36" s="17" customFormat="1" ht="39.75" customHeight="1" x14ac:dyDescent="0.2">
      <c r="A22" s="21">
        <v>12</v>
      </c>
      <c r="B22" s="35" t="s">
        <v>91</v>
      </c>
      <c r="C22" s="14" t="s">
        <v>1220</v>
      </c>
      <c r="D22" s="27" t="s">
        <v>46</v>
      </c>
      <c r="E22" s="27">
        <v>10</v>
      </c>
      <c r="F22" s="21" t="s">
        <v>1221</v>
      </c>
      <c r="G22" s="11">
        <v>1</v>
      </c>
      <c r="H22" s="57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1</v>
      </c>
      <c r="O22" s="21">
        <v>0</v>
      </c>
      <c r="P22" s="21">
        <v>0</v>
      </c>
      <c r="Q22" s="11">
        <f t="shared" si="2"/>
        <v>1</v>
      </c>
      <c r="R22" s="11">
        <v>0</v>
      </c>
      <c r="S22" s="11">
        <v>0</v>
      </c>
      <c r="T22" s="11">
        <v>0</v>
      </c>
      <c r="U22" s="11">
        <v>0</v>
      </c>
      <c r="V22" s="30">
        <v>901</v>
      </c>
      <c r="W22" s="21">
        <v>901</v>
      </c>
      <c r="X22" s="21">
        <v>0</v>
      </c>
      <c r="Y22" s="21">
        <v>0</v>
      </c>
      <c r="Z22" s="11">
        <f t="shared" ref="Z22:Z23" si="4">R22+S22+T22+U22+V22</f>
        <v>901</v>
      </c>
      <c r="AA22" s="11">
        <v>0</v>
      </c>
      <c r="AB22" s="11">
        <v>0</v>
      </c>
      <c r="AC22" s="11">
        <f t="shared" ref="AC22:AC23" si="5">SUM(Z22:AB22)</f>
        <v>901</v>
      </c>
      <c r="AD22" s="88">
        <v>42486.450694444444</v>
      </c>
      <c r="AE22" s="88">
        <v>42486.607638888891</v>
      </c>
      <c r="AF22" s="88">
        <v>42486.607638888891</v>
      </c>
      <c r="AG22" s="127">
        <f t="shared" ref="AG22:AG23" si="6">AF22-AD22</f>
        <v>0.15694444444670808</v>
      </c>
      <c r="AH22" s="11"/>
      <c r="AI22" s="128" t="s">
        <v>94</v>
      </c>
      <c r="AJ22" s="128" t="s">
        <v>1228</v>
      </c>
    </row>
    <row r="23" spans="1:36" s="17" customFormat="1" ht="46.5" customHeight="1" x14ac:dyDescent="0.2">
      <c r="A23" s="21">
        <v>13</v>
      </c>
      <c r="B23" s="35" t="s">
        <v>91</v>
      </c>
      <c r="C23" s="14" t="s">
        <v>1222</v>
      </c>
      <c r="D23" s="27" t="s">
        <v>46</v>
      </c>
      <c r="E23" s="27">
        <v>10</v>
      </c>
      <c r="F23" s="125" t="s">
        <v>1223</v>
      </c>
      <c r="G23" s="11">
        <v>0</v>
      </c>
      <c r="H23" s="57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1</v>
      </c>
      <c r="O23" s="21">
        <v>0</v>
      </c>
      <c r="P23" s="21">
        <v>0</v>
      </c>
      <c r="Q23" s="11">
        <f t="shared" si="2"/>
        <v>1</v>
      </c>
      <c r="R23" s="11">
        <v>0</v>
      </c>
      <c r="S23" s="11">
        <v>0</v>
      </c>
      <c r="T23" s="11">
        <v>0</v>
      </c>
      <c r="U23" s="11">
        <v>0</v>
      </c>
      <c r="V23" s="126">
        <v>411</v>
      </c>
      <c r="W23" s="21">
        <v>411</v>
      </c>
      <c r="X23" s="21">
        <v>0</v>
      </c>
      <c r="Y23" s="21">
        <v>0</v>
      </c>
      <c r="Z23" s="11">
        <f t="shared" si="4"/>
        <v>411</v>
      </c>
      <c r="AA23" s="11">
        <v>0</v>
      </c>
      <c r="AB23" s="11">
        <v>0</v>
      </c>
      <c r="AC23" s="11">
        <f t="shared" si="5"/>
        <v>411</v>
      </c>
      <c r="AD23" s="88">
        <v>42486.459027777775</v>
      </c>
      <c r="AE23" s="88">
        <v>42486.53402777778</v>
      </c>
      <c r="AF23" s="88">
        <v>42486.53402777778</v>
      </c>
      <c r="AG23" s="127">
        <f t="shared" si="6"/>
        <v>7.5000000004365575E-2</v>
      </c>
      <c r="AH23" s="11"/>
      <c r="AI23" s="128" t="s">
        <v>94</v>
      </c>
      <c r="AJ23" s="11" t="s">
        <v>1229</v>
      </c>
    </row>
    <row r="24" spans="1:36" s="38" customFormat="1" ht="38.25" x14ac:dyDescent="0.2">
      <c r="A24" s="21">
        <v>14</v>
      </c>
      <c r="B24" s="39" t="s">
        <v>91</v>
      </c>
      <c r="C24" s="36" t="s">
        <v>466</v>
      </c>
      <c r="D24" s="27" t="s">
        <v>54</v>
      </c>
      <c r="E24" s="27">
        <v>10</v>
      </c>
      <c r="F24" s="40" t="s">
        <v>1227</v>
      </c>
      <c r="G24" s="25">
        <v>0</v>
      </c>
      <c r="H24" s="50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1</v>
      </c>
      <c r="O24" s="25">
        <v>0</v>
      </c>
      <c r="P24" s="25">
        <v>0</v>
      </c>
      <c r="Q24" s="11">
        <f t="shared" si="2"/>
        <v>1</v>
      </c>
      <c r="R24" s="25">
        <v>0</v>
      </c>
      <c r="S24" s="25">
        <v>0</v>
      </c>
      <c r="T24" s="25">
        <v>0</v>
      </c>
      <c r="U24" s="25">
        <v>1</v>
      </c>
      <c r="V24" s="42">
        <v>489</v>
      </c>
      <c r="W24" s="40">
        <v>490</v>
      </c>
      <c r="X24" s="25">
        <v>0</v>
      </c>
      <c r="Y24" s="25">
        <v>0</v>
      </c>
      <c r="Z24" s="12">
        <f t="shared" si="3"/>
        <v>490</v>
      </c>
      <c r="AA24" s="25">
        <v>0</v>
      </c>
      <c r="AB24" s="25">
        <v>0</v>
      </c>
      <c r="AC24" s="11">
        <f t="shared" si="0"/>
        <v>490</v>
      </c>
      <c r="AD24" s="104">
        <v>42486.481944444444</v>
      </c>
      <c r="AE24" s="104">
        <v>42486.563194444447</v>
      </c>
      <c r="AF24" s="104">
        <v>42486.563194444447</v>
      </c>
      <c r="AG24" s="77">
        <f t="shared" si="1"/>
        <v>8.1250000002910383E-2</v>
      </c>
      <c r="AH24" s="25"/>
      <c r="AI24" s="105" t="s">
        <v>94</v>
      </c>
      <c r="AJ24" s="11" t="s">
        <v>983</v>
      </c>
    </row>
    <row r="25" spans="1:36" s="17" customFormat="1" ht="73.5" customHeight="1" x14ac:dyDescent="0.2">
      <c r="A25" s="21">
        <v>15</v>
      </c>
      <c r="B25" s="35" t="s">
        <v>91</v>
      </c>
      <c r="C25" s="21" t="s">
        <v>1230</v>
      </c>
      <c r="D25" s="12" t="s">
        <v>54</v>
      </c>
      <c r="E25" s="12">
        <v>10</v>
      </c>
      <c r="F25" s="125" t="s">
        <v>1110</v>
      </c>
      <c r="G25" s="11">
        <v>1</v>
      </c>
      <c r="H25" s="57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1</v>
      </c>
      <c r="O25" s="21">
        <v>0</v>
      </c>
      <c r="P25" s="21">
        <v>0</v>
      </c>
      <c r="Q25" s="11">
        <f t="shared" si="2"/>
        <v>1</v>
      </c>
      <c r="R25" s="11">
        <v>0</v>
      </c>
      <c r="S25" s="11">
        <v>0</v>
      </c>
      <c r="T25" s="11">
        <v>0</v>
      </c>
      <c r="U25" s="11">
        <v>0</v>
      </c>
      <c r="V25" s="30">
        <v>160</v>
      </c>
      <c r="W25" s="30">
        <v>160</v>
      </c>
      <c r="X25" s="21">
        <v>0</v>
      </c>
      <c r="Y25" s="21">
        <v>0</v>
      </c>
      <c r="Z25" s="12">
        <f t="shared" si="3"/>
        <v>160</v>
      </c>
      <c r="AA25" s="11">
        <v>0</v>
      </c>
      <c r="AB25" s="11">
        <v>0</v>
      </c>
      <c r="AC25" s="11">
        <f t="shared" si="0"/>
        <v>160</v>
      </c>
      <c r="AD25" s="88">
        <v>42491.418749999997</v>
      </c>
      <c r="AE25" s="88">
        <v>42491.517361111109</v>
      </c>
      <c r="AF25" s="88">
        <v>42491.517361111109</v>
      </c>
      <c r="AG25" s="77">
        <f t="shared" si="1"/>
        <v>9.8611111112404615E-2</v>
      </c>
      <c r="AH25" s="11"/>
      <c r="AI25" s="128" t="s">
        <v>94</v>
      </c>
      <c r="AJ25" s="11" t="s">
        <v>1224</v>
      </c>
    </row>
    <row r="26" spans="1:36" s="38" customFormat="1" ht="44.25" customHeight="1" x14ac:dyDescent="0.2">
      <c r="A26" s="21">
        <v>16</v>
      </c>
      <c r="B26" s="35" t="s">
        <v>91</v>
      </c>
      <c r="C26" s="14" t="s">
        <v>533</v>
      </c>
      <c r="D26" s="12" t="s">
        <v>46</v>
      </c>
      <c r="E26" s="12">
        <v>10</v>
      </c>
      <c r="F26" s="125" t="s">
        <v>660</v>
      </c>
      <c r="G26" s="11">
        <v>1</v>
      </c>
      <c r="H26" s="57">
        <v>0</v>
      </c>
      <c r="I26" s="57">
        <v>0</v>
      </c>
      <c r="J26" s="11">
        <v>0</v>
      </c>
      <c r="K26" s="11">
        <v>0</v>
      </c>
      <c r="L26" s="11">
        <v>0</v>
      </c>
      <c r="M26" s="11">
        <v>0</v>
      </c>
      <c r="N26" s="11">
        <v>1</v>
      </c>
      <c r="O26" s="11">
        <v>0</v>
      </c>
      <c r="P26" s="11">
        <v>0</v>
      </c>
      <c r="Q26" s="11">
        <f t="shared" si="2"/>
        <v>1</v>
      </c>
      <c r="R26" s="11">
        <v>0</v>
      </c>
      <c r="S26" s="11">
        <v>0</v>
      </c>
      <c r="T26" s="11">
        <v>0</v>
      </c>
      <c r="U26" s="11">
        <v>3</v>
      </c>
      <c r="V26" s="21">
        <v>796</v>
      </c>
      <c r="W26" s="11">
        <v>796</v>
      </c>
      <c r="X26" s="11">
        <v>0</v>
      </c>
      <c r="Y26" s="11">
        <v>0</v>
      </c>
      <c r="Z26" s="12">
        <f t="shared" si="3"/>
        <v>799</v>
      </c>
      <c r="AA26" s="11">
        <v>0</v>
      </c>
      <c r="AB26" s="11">
        <v>0</v>
      </c>
      <c r="AC26" s="11">
        <f t="shared" si="0"/>
        <v>799</v>
      </c>
      <c r="AD26" s="88">
        <v>42509.652777777781</v>
      </c>
      <c r="AE26" s="88">
        <v>42509.833333333336</v>
      </c>
      <c r="AF26" s="88">
        <v>42509.833333333336</v>
      </c>
      <c r="AG26" s="77">
        <f t="shared" si="1"/>
        <v>0.18055555555474712</v>
      </c>
      <c r="AH26" s="11"/>
      <c r="AI26" s="128" t="s">
        <v>94</v>
      </c>
      <c r="AJ26" s="11" t="s">
        <v>1231</v>
      </c>
    </row>
    <row r="27" spans="1:36" s="37" customFormat="1" ht="72.75" customHeight="1" x14ac:dyDescent="0.2">
      <c r="A27" s="21">
        <v>17</v>
      </c>
      <c r="B27" s="39" t="s">
        <v>91</v>
      </c>
      <c r="C27" s="36" t="s">
        <v>661</v>
      </c>
      <c r="D27" s="27" t="s">
        <v>46</v>
      </c>
      <c r="E27" s="27">
        <v>6</v>
      </c>
      <c r="F27" s="129" t="s">
        <v>662</v>
      </c>
      <c r="G27" s="25">
        <v>0</v>
      </c>
      <c r="H27" s="5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1</v>
      </c>
      <c r="O27" s="40">
        <v>1</v>
      </c>
      <c r="P27" s="40">
        <v>0</v>
      </c>
      <c r="Q27" s="11">
        <f t="shared" si="2"/>
        <v>2</v>
      </c>
      <c r="R27" s="25">
        <v>0</v>
      </c>
      <c r="S27" s="25">
        <v>0</v>
      </c>
      <c r="T27" s="25">
        <v>0</v>
      </c>
      <c r="U27" s="25">
        <v>0</v>
      </c>
      <c r="V27" s="42">
        <v>510</v>
      </c>
      <c r="W27" s="40">
        <v>510</v>
      </c>
      <c r="X27" s="40">
        <v>0</v>
      </c>
      <c r="Y27" s="40">
        <v>0</v>
      </c>
      <c r="Z27" s="12">
        <f t="shared" si="3"/>
        <v>510</v>
      </c>
      <c r="AA27" s="25">
        <v>0</v>
      </c>
      <c r="AB27" s="25">
        <v>0</v>
      </c>
      <c r="AC27" s="11">
        <f t="shared" si="0"/>
        <v>510</v>
      </c>
      <c r="AD27" s="104">
        <v>42520.011111111111</v>
      </c>
      <c r="AE27" s="104">
        <v>42520.063194444447</v>
      </c>
      <c r="AF27" s="104">
        <v>42520.063194444447</v>
      </c>
      <c r="AG27" s="77">
        <f t="shared" si="1"/>
        <v>5.2083333335758653E-2</v>
      </c>
      <c r="AH27" s="25"/>
      <c r="AI27" s="105" t="s">
        <v>94</v>
      </c>
      <c r="AJ27" s="11" t="s">
        <v>1232</v>
      </c>
    </row>
    <row r="28" spans="1:36" s="17" customFormat="1" ht="48.75" customHeight="1" x14ac:dyDescent="0.2">
      <c r="A28" s="21">
        <v>18</v>
      </c>
      <c r="B28" s="35" t="s">
        <v>91</v>
      </c>
      <c r="C28" s="14" t="s">
        <v>1234</v>
      </c>
      <c r="D28" s="12" t="s">
        <v>46</v>
      </c>
      <c r="E28" s="12">
        <v>10</v>
      </c>
      <c r="F28" s="21" t="s">
        <v>1235</v>
      </c>
      <c r="G28" s="11">
        <v>0</v>
      </c>
      <c r="H28" s="57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1</v>
      </c>
      <c r="O28" s="21">
        <v>1</v>
      </c>
      <c r="P28" s="21">
        <v>0</v>
      </c>
      <c r="Q28" s="11">
        <f t="shared" si="2"/>
        <v>2</v>
      </c>
      <c r="R28" s="11">
        <v>0</v>
      </c>
      <c r="S28" s="11">
        <v>0</v>
      </c>
      <c r="T28" s="11">
        <v>0</v>
      </c>
      <c r="U28" s="11">
        <v>3</v>
      </c>
      <c r="V28" s="30">
        <v>500</v>
      </c>
      <c r="W28" s="21">
        <v>503</v>
      </c>
      <c r="X28" s="21">
        <v>0</v>
      </c>
      <c r="Y28" s="21">
        <v>0</v>
      </c>
      <c r="Z28" s="12">
        <f t="shared" si="3"/>
        <v>503</v>
      </c>
      <c r="AA28" s="11">
        <v>0</v>
      </c>
      <c r="AB28" s="11">
        <v>0</v>
      </c>
      <c r="AC28" s="11">
        <f t="shared" si="0"/>
        <v>503</v>
      </c>
      <c r="AD28" s="88">
        <v>42537.798611111109</v>
      </c>
      <c r="AE28" s="88" t="s">
        <v>656</v>
      </c>
      <c r="AF28" s="88">
        <v>42537.881944444445</v>
      </c>
      <c r="AG28" s="77">
        <f t="shared" si="1"/>
        <v>8.3333333335758653E-2</v>
      </c>
      <c r="AH28" s="11"/>
      <c r="AI28" s="128" t="s">
        <v>94</v>
      </c>
      <c r="AJ28" s="11" t="s">
        <v>1233</v>
      </c>
    </row>
    <row r="29" spans="1:36" s="71" customFormat="1" ht="58.5" customHeight="1" x14ac:dyDescent="0.2">
      <c r="A29" s="21">
        <v>19</v>
      </c>
      <c r="B29" s="35" t="s">
        <v>91</v>
      </c>
      <c r="C29" s="14" t="s">
        <v>1237</v>
      </c>
      <c r="D29" s="12" t="s">
        <v>46</v>
      </c>
      <c r="E29" s="12">
        <v>10</v>
      </c>
      <c r="F29" s="21" t="s">
        <v>663</v>
      </c>
      <c r="G29" s="11">
        <v>1</v>
      </c>
      <c r="H29" s="57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1</v>
      </c>
      <c r="O29" s="21">
        <v>0</v>
      </c>
      <c r="P29" s="21">
        <v>0</v>
      </c>
      <c r="Q29" s="11">
        <f t="shared" si="2"/>
        <v>1</v>
      </c>
      <c r="R29" s="11">
        <v>0</v>
      </c>
      <c r="S29" s="11">
        <v>0</v>
      </c>
      <c r="T29" s="11">
        <v>0</v>
      </c>
      <c r="U29" s="11">
        <v>1</v>
      </c>
      <c r="V29" s="12">
        <v>326</v>
      </c>
      <c r="W29" s="30">
        <v>327</v>
      </c>
      <c r="X29" s="21">
        <v>0</v>
      </c>
      <c r="Y29" s="21">
        <v>0</v>
      </c>
      <c r="Z29" s="12">
        <f t="shared" si="3"/>
        <v>327</v>
      </c>
      <c r="AA29" s="30">
        <v>0</v>
      </c>
      <c r="AB29" s="30">
        <v>0</v>
      </c>
      <c r="AC29" s="11">
        <f t="shared" si="0"/>
        <v>327</v>
      </c>
      <c r="AD29" s="88">
        <v>42537.898611111108</v>
      </c>
      <c r="AE29" s="88" t="s">
        <v>657</v>
      </c>
      <c r="AF29" s="88">
        <v>42537.967361111114</v>
      </c>
      <c r="AG29" s="77">
        <f t="shared" si="1"/>
        <v>6.8750000005820766E-2</v>
      </c>
      <c r="AH29" s="30"/>
      <c r="AI29" s="128" t="s">
        <v>94</v>
      </c>
      <c r="AJ29" s="11" t="s">
        <v>1236</v>
      </c>
    </row>
    <row r="30" spans="1:36" s="38" customFormat="1" ht="38.25" x14ac:dyDescent="0.2">
      <c r="A30" s="21">
        <v>20</v>
      </c>
      <c r="B30" s="39" t="s">
        <v>91</v>
      </c>
      <c r="C30" s="25" t="s">
        <v>1239</v>
      </c>
      <c r="D30" s="27" t="s">
        <v>46</v>
      </c>
      <c r="E30" s="25">
        <v>10</v>
      </c>
      <c r="F30" s="40" t="s">
        <v>672</v>
      </c>
      <c r="G30" s="27">
        <v>1</v>
      </c>
      <c r="H30" s="28">
        <v>0</v>
      </c>
      <c r="I30" s="42">
        <v>0</v>
      </c>
      <c r="J30" s="40">
        <v>0</v>
      </c>
      <c r="K30" s="40">
        <v>0</v>
      </c>
      <c r="L30" s="40">
        <v>0</v>
      </c>
      <c r="M30" s="40">
        <v>0</v>
      </c>
      <c r="N30" s="40">
        <v>1</v>
      </c>
      <c r="O30" s="40">
        <v>0</v>
      </c>
      <c r="P30" s="40">
        <v>0</v>
      </c>
      <c r="Q30" s="11">
        <f t="shared" si="2"/>
        <v>1</v>
      </c>
      <c r="R30" s="27">
        <v>0</v>
      </c>
      <c r="S30" s="27">
        <v>0</v>
      </c>
      <c r="T30" s="27">
        <v>0</v>
      </c>
      <c r="U30" s="27">
        <v>0</v>
      </c>
      <c r="V30" s="27">
        <v>641</v>
      </c>
      <c r="W30" s="27">
        <v>641</v>
      </c>
      <c r="X30" s="40">
        <v>0</v>
      </c>
      <c r="Y30" s="40">
        <v>0</v>
      </c>
      <c r="Z30" s="12">
        <f t="shared" si="3"/>
        <v>641</v>
      </c>
      <c r="AA30" s="27">
        <v>0</v>
      </c>
      <c r="AB30" s="27">
        <v>0</v>
      </c>
      <c r="AC30" s="11">
        <f t="shared" si="0"/>
        <v>641</v>
      </c>
      <c r="AD30" s="72">
        <v>42541.451388888891</v>
      </c>
      <c r="AE30" s="72">
        <v>42541.511111111111</v>
      </c>
      <c r="AF30" s="72">
        <v>42541.511111111111</v>
      </c>
      <c r="AG30" s="77">
        <f t="shared" si="1"/>
        <v>5.9722222220443655E-2</v>
      </c>
      <c r="AH30" s="27"/>
      <c r="AI30" s="105" t="s">
        <v>94</v>
      </c>
      <c r="AJ30" s="11" t="s">
        <v>1238</v>
      </c>
    </row>
    <row r="31" spans="1:36" s="26" customFormat="1" ht="84" customHeight="1" x14ac:dyDescent="0.2">
      <c r="A31" s="21">
        <v>21</v>
      </c>
      <c r="B31" s="39" t="s">
        <v>91</v>
      </c>
      <c r="C31" s="129" t="s">
        <v>1241</v>
      </c>
      <c r="D31" s="27" t="s">
        <v>46</v>
      </c>
      <c r="E31" s="27">
        <v>10</v>
      </c>
      <c r="F31" s="25" t="s">
        <v>1250</v>
      </c>
      <c r="G31" s="27">
        <v>0</v>
      </c>
      <c r="H31" s="28">
        <v>0</v>
      </c>
      <c r="I31" s="42">
        <v>0</v>
      </c>
      <c r="J31" s="40">
        <v>0</v>
      </c>
      <c r="K31" s="40">
        <v>0</v>
      </c>
      <c r="L31" s="40">
        <v>0</v>
      </c>
      <c r="M31" s="40">
        <v>0</v>
      </c>
      <c r="N31" s="40">
        <v>1</v>
      </c>
      <c r="O31" s="40">
        <v>0</v>
      </c>
      <c r="P31" s="40">
        <v>0</v>
      </c>
      <c r="Q31" s="11">
        <f t="shared" si="2"/>
        <v>1</v>
      </c>
      <c r="R31" s="27">
        <v>0</v>
      </c>
      <c r="S31" s="27">
        <v>0</v>
      </c>
      <c r="T31" s="27">
        <v>0</v>
      </c>
      <c r="U31" s="27">
        <v>1</v>
      </c>
      <c r="V31" s="27">
        <v>980</v>
      </c>
      <c r="W31" s="27">
        <v>981</v>
      </c>
      <c r="X31" s="40">
        <v>0</v>
      </c>
      <c r="Y31" s="40">
        <v>0</v>
      </c>
      <c r="Z31" s="12">
        <f t="shared" si="3"/>
        <v>981</v>
      </c>
      <c r="AA31" s="27">
        <v>0</v>
      </c>
      <c r="AB31" s="27">
        <v>0</v>
      </c>
      <c r="AC31" s="11">
        <f t="shared" si="0"/>
        <v>981</v>
      </c>
      <c r="AD31" s="72">
        <v>42548.757638888892</v>
      </c>
      <c r="AE31" s="41">
        <v>42548.961805555555</v>
      </c>
      <c r="AF31" s="41">
        <v>42548.961805555555</v>
      </c>
      <c r="AG31" s="77">
        <f t="shared" si="1"/>
        <v>0.20416666666278616</v>
      </c>
      <c r="AH31" s="27"/>
      <c r="AI31" s="105" t="s">
        <v>94</v>
      </c>
      <c r="AJ31" s="11" t="s">
        <v>1240</v>
      </c>
    </row>
    <row r="32" spans="1:36" s="26" customFormat="1" ht="45.75" customHeight="1" x14ac:dyDescent="0.2">
      <c r="A32" s="21">
        <v>22</v>
      </c>
      <c r="B32" s="39" t="s">
        <v>91</v>
      </c>
      <c r="C32" s="25" t="s">
        <v>1251</v>
      </c>
      <c r="D32" s="27" t="s">
        <v>46</v>
      </c>
      <c r="E32" s="27">
        <v>10</v>
      </c>
      <c r="F32" s="25" t="s">
        <v>1252</v>
      </c>
      <c r="G32" s="27">
        <v>0</v>
      </c>
      <c r="H32" s="28">
        <v>0</v>
      </c>
      <c r="I32" s="42">
        <v>0</v>
      </c>
      <c r="J32" s="27">
        <v>0</v>
      </c>
      <c r="K32" s="27">
        <v>0</v>
      </c>
      <c r="L32" s="27">
        <v>0</v>
      </c>
      <c r="M32" s="27">
        <v>0</v>
      </c>
      <c r="N32" s="27">
        <v>1</v>
      </c>
      <c r="O32" s="27">
        <v>0</v>
      </c>
      <c r="P32" s="27">
        <v>0</v>
      </c>
      <c r="Q32" s="11">
        <f t="shared" si="2"/>
        <v>1</v>
      </c>
      <c r="R32" s="27">
        <v>0</v>
      </c>
      <c r="S32" s="27">
        <v>0</v>
      </c>
      <c r="T32" s="27">
        <v>0</v>
      </c>
      <c r="U32" s="27">
        <v>1</v>
      </c>
      <c r="V32" s="27">
        <v>326</v>
      </c>
      <c r="W32" s="27">
        <v>327</v>
      </c>
      <c r="X32" s="40">
        <v>0</v>
      </c>
      <c r="Y32" s="40">
        <v>0</v>
      </c>
      <c r="Z32" s="12">
        <f t="shared" si="3"/>
        <v>327</v>
      </c>
      <c r="AA32" s="27">
        <v>0</v>
      </c>
      <c r="AB32" s="27">
        <v>0</v>
      </c>
      <c r="AC32" s="11">
        <f t="shared" si="0"/>
        <v>327</v>
      </c>
      <c r="AD32" s="72">
        <v>42548.757638888892</v>
      </c>
      <c r="AE32" s="41">
        <v>42548.918749999997</v>
      </c>
      <c r="AF32" s="41">
        <v>42548.918749999997</v>
      </c>
      <c r="AG32" s="77">
        <f t="shared" si="1"/>
        <v>0.16111111110512866</v>
      </c>
      <c r="AH32" s="27"/>
      <c r="AI32" s="105" t="s">
        <v>94</v>
      </c>
      <c r="AJ32" s="27" t="s">
        <v>1242</v>
      </c>
    </row>
    <row r="33" spans="1:36" s="136" customFormat="1" ht="57.75" customHeight="1" x14ac:dyDescent="0.2">
      <c r="A33" s="21">
        <v>23</v>
      </c>
      <c r="B33" s="35" t="s">
        <v>91</v>
      </c>
      <c r="C33" s="128" t="s">
        <v>1111</v>
      </c>
      <c r="D33" s="30" t="s">
        <v>46</v>
      </c>
      <c r="E33" s="12">
        <v>10</v>
      </c>
      <c r="F33" s="128" t="s">
        <v>1112</v>
      </c>
      <c r="G33" s="130">
        <v>0</v>
      </c>
      <c r="H33" s="131">
        <v>0</v>
      </c>
      <c r="I33" s="132">
        <v>0</v>
      </c>
      <c r="J33" s="130">
        <v>0</v>
      </c>
      <c r="K33" s="130">
        <v>0</v>
      </c>
      <c r="L33" s="130">
        <v>0</v>
      </c>
      <c r="M33" s="130">
        <v>1</v>
      </c>
      <c r="N33" s="130">
        <v>1</v>
      </c>
      <c r="O33" s="130">
        <v>0</v>
      </c>
      <c r="P33" s="130">
        <v>0</v>
      </c>
      <c r="Q33" s="11">
        <f t="shared" si="2"/>
        <v>2</v>
      </c>
      <c r="R33" s="130">
        <v>0</v>
      </c>
      <c r="S33" s="130">
        <v>0</v>
      </c>
      <c r="T33" s="130">
        <v>0</v>
      </c>
      <c r="U33" s="130">
        <v>0</v>
      </c>
      <c r="V33" s="130">
        <v>182</v>
      </c>
      <c r="W33" s="130">
        <v>182</v>
      </c>
      <c r="X33" s="133">
        <v>0</v>
      </c>
      <c r="Y33" s="133">
        <v>0</v>
      </c>
      <c r="Z33" s="21">
        <f t="shared" ref="Z33:Z38" si="7">SUM(R33:V33)</f>
        <v>182</v>
      </c>
      <c r="AA33" s="130">
        <v>0</v>
      </c>
      <c r="AB33" s="130">
        <v>0</v>
      </c>
      <c r="AC33" s="21">
        <f t="shared" ref="AC33:AC38" si="8">SUM(Z33:AB33)</f>
        <v>182</v>
      </c>
      <c r="AD33" s="134">
        <v>42591.658333333333</v>
      </c>
      <c r="AE33" s="135">
        <v>42591.673611111109</v>
      </c>
      <c r="AF33" s="135">
        <v>42591.673611111109</v>
      </c>
      <c r="AG33" s="77">
        <f t="shared" si="1"/>
        <v>1.5277777776645962E-2</v>
      </c>
      <c r="AH33" s="130"/>
      <c r="AI33" s="12" t="s">
        <v>52</v>
      </c>
      <c r="AJ33" s="130" t="s">
        <v>1243</v>
      </c>
    </row>
    <row r="34" spans="1:36" s="26" customFormat="1" ht="38.25" x14ac:dyDescent="0.2">
      <c r="A34" s="21">
        <v>24</v>
      </c>
      <c r="B34" s="39" t="s">
        <v>91</v>
      </c>
      <c r="C34" s="25" t="s">
        <v>855</v>
      </c>
      <c r="D34" s="42" t="s">
        <v>46</v>
      </c>
      <c r="E34" s="27">
        <v>10</v>
      </c>
      <c r="F34" s="25" t="s">
        <v>1253</v>
      </c>
      <c r="G34" s="27">
        <v>1</v>
      </c>
      <c r="H34" s="28">
        <v>0</v>
      </c>
      <c r="I34" s="42">
        <v>0</v>
      </c>
      <c r="J34" s="27">
        <v>0</v>
      </c>
      <c r="K34" s="27">
        <v>0</v>
      </c>
      <c r="L34" s="27">
        <v>0</v>
      </c>
      <c r="M34" s="27">
        <v>1</v>
      </c>
      <c r="N34" s="27">
        <v>1</v>
      </c>
      <c r="O34" s="27">
        <v>0</v>
      </c>
      <c r="P34" s="27">
        <v>0</v>
      </c>
      <c r="Q34" s="11">
        <f t="shared" si="2"/>
        <v>2</v>
      </c>
      <c r="R34" s="27">
        <v>0</v>
      </c>
      <c r="S34" s="27">
        <v>0</v>
      </c>
      <c r="T34" s="27">
        <v>0</v>
      </c>
      <c r="U34" s="27">
        <v>0</v>
      </c>
      <c r="V34" s="27">
        <v>250</v>
      </c>
      <c r="W34" s="27">
        <v>250</v>
      </c>
      <c r="X34" s="40">
        <v>0</v>
      </c>
      <c r="Y34" s="40">
        <v>0</v>
      </c>
      <c r="Z34" s="25">
        <f t="shared" si="7"/>
        <v>250</v>
      </c>
      <c r="AA34" s="27">
        <v>0</v>
      </c>
      <c r="AB34" s="27">
        <v>0</v>
      </c>
      <c r="AC34" s="25">
        <f t="shared" si="8"/>
        <v>250</v>
      </c>
      <c r="AD34" s="72">
        <v>42597.563888888886</v>
      </c>
      <c r="AE34" s="41">
        <v>42597.613194444442</v>
      </c>
      <c r="AF34" s="41">
        <v>42597.613194444442</v>
      </c>
      <c r="AG34" s="77">
        <f t="shared" si="1"/>
        <v>4.9305555556202307E-2</v>
      </c>
      <c r="AH34" s="27"/>
      <c r="AI34" s="105" t="s">
        <v>94</v>
      </c>
      <c r="AJ34" s="130" t="s">
        <v>1244</v>
      </c>
    </row>
    <row r="35" spans="1:36" s="16" customFormat="1" ht="60" customHeight="1" x14ac:dyDescent="0.2">
      <c r="A35" s="21">
        <v>25</v>
      </c>
      <c r="B35" s="35" t="s">
        <v>91</v>
      </c>
      <c r="C35" s="11" t="s">
        <v>891</v>
      </c>
      <c r="D35" s="30" t="s">
        <v>46</v>
      </c>
      <c r="E35" s="12">
        <v>6</v>
      </c>
      <c r="F35" s="11" t="s">
        <v>892</v>
      </c>
      <c r="G35" s="12">
        <v>1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1</v>
      </c>
      <c r="O35" s="12">
        <v>0</v>
      </c>
      <c r="P35" s="12">
        <v>0</v>
      </c>
      <c r="Q35" s="11">
        <f t="shared" si="2"/>
        <v>1</v>
      </c>
      <c r="R35" s="12">
        <v>0</v>
      </c>
      <c r="S35" s="12">
        <v>0</v>
      </c>
      <c r="T35" s="12">
        <v>0</v>
      </c>
      <c r="U35" s="12">
        <v>0</v>
      </c>
      <c r="V35" s="12">
        <v>485</v>
      </c>
      <c r="W35" s="12">
        <v>485</v>
      </c>
      <c r="X35" s="12">
        <v>0</v>
      </c>
      <c r="Y35" s="12">
        <v>0</v>
      </c>
      <c r="Z35" s="21">
        <f t="shared" si="7"/>
        <v>485</v>
      </c>
      <c r="AA35" s="12">
        <v>0</v>
      </c>
      <c r="AB35" s="12">
        <v>0</v>
      </c>
      <c r="AC35" s="21">
        <f t="shared" si="8"/>
        <v>485</v>
      </c>
      <c r="AD35" s="88">
        <v>42604.892361111109</v>
      </c>
      <c r="AE35" s="88">
        <v>42605.054861111108</v>
      </c>
      <c r="AF35" s="88">
        <v>42605.054861111108</v>
      </c>
      <c r="AG35" s="77">
        <f t="shared" si="1"/>
        <v>0.16249999999854481</v>
      </c>
      <c r="AH35" s="12"/>
      <c r="AI35" s="128" t="s">
        <v>94</v>
      </c>
      <c r="AJ35" s="12" t="s">
        <v>1245</v>
      </c>
    </row>
    <row r="36" spans="1:36" s="16" customFormat="1" ht="42" customHeight="1" x14ac:dyDescent="0.2">
      <c r="A36" s="21">
        <v>26</v>
      </c>
      <c r="B36" s="35" t="s">
        <v>91</v>
      </c>
      <c r="C36" s="11" t="s">
        <v>921</v>
      </c>
      <c r="D36" s="30" t="s">
        <v>46</v>
      </c>
      <c r="E36" s="12">
        <v>10</v>
      </c>
      <c r="F36" s="11" t="s">
        <v>1254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1</v>
      </c>
      <c r="O36" s="12">
        <v>0</v>
      </c>
      <c r="P36" s="12">
        <v>0</v>
      </c>
      <c r="Q36" s="11">
        <f t="shared" si="2"/>
        <v>1</v>
      </c>
      <c r="R36" s="12">
        <v>0</v>
      </c>
      <c r="S36" s="12">
        <v>0</v>
      </c>
      <c r="T36" s="12">
        <v>0</v>
      </c>
      <c r="U36" s="12">
        <v>0</v>
      </c>
      <c r="V36" s="12">
        <v>6</v>
      </c>
      <c r="W36" s="12">
        <v>6</v>
      </c>
      <c r="X36" s="21">
        <v>0</v>
      </c>
      <c r="Y36" s="21">
        <v>0</v>
      </c>
      <c r="Z36" s="12">
        <f t="shared" si="7"/>
        <v>6</v>
      </c>
      <c r="AA36" s="12">
        <v>0</v>
      </c>
      <c r="AB36" s="12">
        <v>0</v>
      </c>
      <c r="AC36" s="11">
        <f t="shared" si="8"/>
        <v>6</v>
      </c>
      <c r="AD36" s="134">
        <v>42608.511111111111</v>
      </c>
      <c r="AE36" s="135">
        <v>42608.686805555553</v>
      </c>
      <c r="AF36" s="135">
        <v>42608.686805555553</v>
      </c>
      <c r="AG36" s="77">
        <f t="shared" si="1"/>
        <v>0.1756944444423425</v>
      </c>
      <c r="AH36" s="130"/>
      <c r="AI36" s="12" t="s">
        <v>52</v>
      </c>
      <c r="AJ36" s="12" t="s">
        <v>1246</v>
      </c>
    </row>
    <row r="37" spans="1:36" s="26" customFormat="1" ht="84" customHeight="1" x14ac:dyDescent="0.2">
      <c r="A37" s="21">
        <v>27</v>
      </c>
      <c r="B37" s="39" t="s">
        <v>91</v>
      </c>
      <c r="C37" s="25" t="s">
        <v>921</v>
      </c>
      <c r="D37" s="42" t="s">
        <v>46</v>
      </c>
      <c r="E37" s="27">
        <v>10</v>
      </c>
      <c r="F37" s="25" t="s">
        <v>922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1</v>
      </c>
      <c r="O37" s="27">
        <v>0</v>
      </c>
      <c r="P37" s="27">
        <v>0</v>
      </c>
      <c r="Q37" s="11">
        <f t="shared" si="2"/>
        <v>1</v>
      </c>
      <c r="R37" s="27">
        <v>0</v>
      </c>
      <c r="S37" s="27">
        <v>0</v>
      </c>
      <c r="T37" s="27">
        <v>0</v>
      </c>
      <c r="U37" s="27">
        <v>0</v>
      </c>
      <c r="V37" s="27">
        <v>6</v>
      </c>
      <c r="W37" s="27">
        <v>6</v>
      </c>
      <c r="X37" s="40">
        <v>0</v>
      </c>
      <c r="Y37" s="40">
        <v>0</v>
      </c>
      <c r="Z37" s="27">
        <f t="shared" si="7"/>
        <v>6</v>
      </c>
      <c r="AA37" s="27">
        <v>0</v>
      </c>
      <c r="AB37" s="27">
        <v>0</v>
      </c>
      <c r="AC37" s="27">
        <f t="shared" si="8"/>
        <v>6</v>
      </c>
      <c r="AD37" s="137">
        <v>42611.259722222225</v>
      </c>
      <c r="AE37" s="138">
        <v>42611.384722222225</v>
      </c>
      <c r="AF37" s="138">
        <v>42611.384722222225</v>
      </c>
      <c r="AG37" s="77">
        <f t="shared" si="1"/>
        <v>0.125</v>
      </c>
      <c r="AH37" s="139"/>
      <c r="AI37" s="27" t="s">
        <v>52</v>
      </c>
      <c r="AJ37" s="12" t="s">
        <v>1247</v>
      </c>
    </row>
    <row r="38" spans="1:36" s="16" customFormat="1" ht="58.5" customHeight="1" x14ac:dyDescent="0.2">
      <c r="A38" s="21">
        <v>28</v>
      </c>
      <c r="B38" s="35" t="s">
        <v>91</v>
      </c>
      <c r="C38" s="11" t="s">
        <v>951</v>
      </c>
      <c r="D38" s="12" t="s">
        <v>46</v>
      </c>
      <c r="E38" s="12">
        <v>10</v>
      </c>
      <c r="F38" s="11" t="s">
        <v>952</v>
      </c>
      <c r="G38" s="12">
        <v>1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1</v>
      </c>
      <c r="O38" s="12">
        <v>0</v>
      </c>
      <c r="P38" s="12">
        <v>0</v>
      </c>
      <c r="Q38" s="11">
        <f t="shared" si="2"/>
        <v>1</v>
      </c>
      <c r="R38" s="12">
        <v>0</v>
      </c>
      <c r="S38" s="12">
        <v>0</v>
      </c>
      <c r="T38" s="12">
        <v>0</v>
      </c>
      <c r="U38" s="12">
        <v>0</v>
      </c>
      <c r="V38" s="12">
        <v>1360</v>
      </c>
      <c r="W38" s="12">
        <v>1360</v>
      </c>
      <c r="X38" s="12">
        <v>0</v>
      </c>
      <c r="Y38" s="12">
        <v>0</v>
      </c>
      <c r="Z38" s="12">
        <f t="shared" si="7"/>
        <v>1360</v>
      </c>
      <c r="AA38" s="12">
        <v>0</v>
      </c>
      <c r="AB38" s="12">
        <v>0</v>
      </c>
      <c r="AC38" s="11">
        <f t="shared" si="8"/>
        <v>1360</v>
      </c>
      <c r="AD38" s="89">
        <v>42617.093055555553</v>
      </c>
      <c r="AE38" s="89">
        <v>42617.129166666666</v>
      </c>
      <c r="AF38" s="89">
        <v>42617.129166666666</v>
      </c>
      <c r="AG38" s="77">
        <f t="shared" si="1"/>
        <v>3.6111111112404615E-2</v>
      </c>
      <c r="AH38" s="12"/>
      <c r="AI38" s="12" t="s">
        <v>52</v>
      </c>
      <c r="AJ38" s="12" t="s">
        <v>1248</v>
      </c>
    </row>
    <row r="39" spans="1:36" s="18" customFormat="1" ht="84.75" customHeight="1" x14ac:dyDescent="0.2">
      <c r="A39" s="21">
        <v>29</v>
      </c>
      <c r="B39" s="35" t="s">
        <v>91</v>
      </c>
      <c r="C39" s="21" t="s">
        <v>1256</v>
      </c>
      <c r="D39" s="12" t="s">
        <v>46</v>
      </c>
      <c r="E39" s="11">
        <v>10</v>
      </c>
      <c r="F39" s="11" t="s">
        <v>1266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1</v>
      </c>
      <c r="N39" s="12">
        <v>1</v>
      </c>
      <c r="O39" s="12">
        <v>0</v>
      </c>
      <c r="P39" s="12">
        <v>0</v>
      </c>
      <c r="Q39" s="11">
        <f t="shared" si="2"/>
        <v>2</v>
      </c>
      <c r="R39" s="12">
        <v>0</v>
      </c>
      <c r="S39" s="12">
        <v>0</v>
      </c>
      <c r="T39" s="12">
        <v>6</v>
      </c>
      <c r="U39" s="12">
        <v>2</v>
      </c>
      <c r="V39" s="12">
        <v>412</v>
      </c>
      <c r="W39" s="12">
        <v>412</v>
      </c>
      <c r="X39" s="12">
        <v>0</v>
      </c>
      <c r="Y39" s="12">
        <v>0</v>
      </c>
      <c r="Z39" s="12">
        <f>SUM(R39:V39)</f>
        <v>420</v>
      </c>
      <c r="AA39" s="12">
        <v>0</v>
      </c>
      <c r="AB39" s="12">
        <v>0</v>
      </c>
      <c r="AC39" s="11">
        <f t="shared" ref="AC39:AC42" si="9">SUM(Z39:AB39)</f>
        <v>420</v>
      </c>
      <c r="AD39" s="88">
        <v>42621.697916666664</v>
      </c>
      <c r="AE39" s="89">
        <v>42621.779861111114</v>
      </c>
      <c r="AF39" s="89">
        <v>42621.779861111114</v>
      </c>
      <c r="AG39" s="77">
        <f t="shared" si="1"/>
        <v>8.1944444449618459E-2</v>
      </c>
      <c r="AH39" s="12"/>
      <c r="AI39" s="128" t="s">
        <v>94</v>
      </c>
      <c r="AJ39" s="12" t="s">
        <v>1249</v>
      </c>
    </row>
    <row r="40" spans="1:36" s="26" customFormat="1" ht="89.85" customHeight="1" x14ac:dyDescent="0.2">
      <c r="A40" s="21">
        <v>30</v>
      </c>
      <c r="B40" s="39" t="s">
        <v>91</v>
      </c>
      <c r="C40" s="25" t="s">
        <v>987</v>
      </c>
      <c r="D40" s="27" t="s">
        <v>46</v>
      </c>
      <c r="E40" s="27">
        <v>10</v>
      </c>
      <c r="F40" s="105" t="s">
        <v>1257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1</v>
      </c>
      <c r="O40" s="27">
        <v>0</v>
      </c>
      <c r="P40" s="27">
        <v>0</v>
      </c>
      <c r="Q40" s="11">
        <f t="shared" si="2"/>
        <v>1</v>
      </c>
      <c r="R40" s="27">
        <v>0</v>
      </c>
      <c r="S40" s="27">
        <v>0</v>
      </c>
      <c r="T40" s="27">
        <v>0</v>
      </c>
      <c r="U40" s="27">
        <v>0</v>
      </c>
      <c r="V40" s="27">
        <v>428</v>
      </c>
      <c r="W40" s="27">
        <v>428</v>
      </c>
      <c r="X40" s="27">
        <v>0</v>
      </c>
      <c r="Y40" s="27">
        <v>0</v>
      </c>
      <c r="Z40" s="27">
        <f t="shared" ref="Z40:Z42" si="10">R40+S40+T40+U40+V40</f>
        <v>428</v>
      </c>
      <c r="AA40" s="27">
        <v>0</v>
      </c>
      <c r="AB40" s="27">
        <v>0</v>
      </c>
      <c r="AC40" s="27">
        <f t="shared" si="9"/>
        <v>428</v>
      </c>
      <c r="AD40" s="72">
        <v>42625.456944444442</v>
      </c>
      <c r="AE40" s="72">
        <v>42625.482638888891</v>
      </c>
      <c r="AF40" s="72">
        <v>42625.482638888891</v>
      </c>
      <c r="AG40" s="77">
        <f t="shared" si="1"/>
        <v>2.5694444448163267E-2</v>
      </c>
      <c r="AH40" s="27"/>
      <c r="AI40" s="105" t="s">
        <v>94</v>
      </c>
      <c r="AJ40" s="27" t="s">
        <v>1255</v>
      </c>
    </row>
    <row r="41" spans="1:36" s="26" customFormat="1" ht="42.6" customHeight="1" x14ac:dyDescent="0.2">
      <c r="A41" s="21">
        <v>31</v>
      </c>
      <c r="B41" s="35" t="s">
        <v>91</v>
      </c>
      <c r="C41" s="27" t="s">
        <v>1258</v>
      </c>
      <c r="D41" s="27" t="s">
        <v>46</v>
      </c>
      <c r="E41" s="27">
        <v>10</v>
      </c>
      <c r="F41" s="25" t="s">
        <v>1259</v>
      </c>
      <c r="G41" s="27">
        <v>1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1</v>
      </c>
      <c r="O41" s="27">
        <v>0</v>
      </c>
      <c r="P41" s="27">
        <v>0</v>
      </c>
      <c r="Q41" s="11">
        <f t="shared" si="2"/>
        <v>1</v>
      </c>
      <c r="R41" s="27">
        <v>0</v>
      </c>
      <c r="S41" s="27">
        <v>0</v>
      </c>
      <c r="T41" s="27">
        <v>0</v>
      </c>
      <c r="U41" s="27">
        <v>0</v>
      </c>
      <c r="V41" s="27">
        <v>677</v>
      </c>
      <c r="W41" s="27">
        <v>677</v>
      </c>
      <c r="X41" s="27">
        <v>0</v>
      </c>
      <c r="Y41" s="27">
        <v>0</v>
      </c>
      <c r="Z41" s="27">
        <f t="shared" si="10"/>
        <v>677</v>
      </c>
      <c r="AA41" s="27">
        <v>0</v>
      </c>
      <c r="AB41" s="27">
        <v>0</v>
      </c>
      <c r="AC41" s="27">
        <f t="shared" si="9"/>
        <v>677</v>
      </c>
      <c r="AD41" s="72">
        <v>42629.451388888891</v>
      </c>
      <c r="AE41" s="72">
        <v>42629.568055555559</v>
      </c>
      <c r="AF41" s="72">
        <v>42629.568055555559</v>
      </c>
      <c r="AG41" s="127">
        <f t="shared" si="1"/>
        <v>0.11666666666860692</v>
      </c>
      <c r="AH41" s="27"/>
      <c r="AI41" s="128" t="s">
        <v>94</v>
      </c>
      <c r="AJ41" s="27" t="s">
        <v>1260</v>
      </c>
    </row>
    <row r="42" spans="1:36" s="18" customFormat="1" ht="63.75" x14ac:dyDescent="0.2">
      <c r="A42" s="21">
        <v>32</v>
      </c>
      <c r="B42" s="35" t="s">
        <v>91</v>
      </c>
      <c r="C42" s="11" t="s">
        <v>1011</v>
      </c>
      <c r="D42" s="33" t="s">
        <v>46</v>
      </c>
      <c r="E42" s="12">
        <v>10</v>
      </c>
      <c r="F42" s="11" t="s">
        <v>1353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1</v>
      </c>
      <c r="O42" s="12">
        <v>0</v>
      </c>
      <c r="P42" s="12">
        <v>0</v>
      </c>
      <c r="Q42" s="11">
        <f t="shared" si="2"/>
        <v>1</v>
      </c>
      <c r="R42" s="12">
        <v>0</v>
      </c>
      <c r="S42" s="12">
        <v>0</v>
      </c>
      <c r="T42" s="12">
        <v>0</v>
      </c>
      <c r="U42" s="12">
        <v>0</v>
      </c>
      <c r="V42" s="12">
        <v>110</v>
      </c>
      <c r="W42" s="12">
        <v>110</v>
      </c>
      <c r="X42" s="12">
        <v>0</v>
      </c>
      <c r="Y42" s="12">
        <v>0</v>
      </c>
      <c r="Z42" s="12">
        <f t="shared" si="10"/>
        <v>110</v>
      </c>
      <c r="AA42" s="12"/>
      <c r="AB42" s="12"/>
      <c r="AC42" s="12">
        <f t="shared" si="9"/>
        <v>110</v>
      </c>
      <c r="AD42" s="89">
        <v>42633.793055555558</v>
      </c>
      <c r="AE42" s="89">
        <v>42633.902777777781</v>
      </c>
      <c r="AF42" s="89">
        <v>42634.003472222219</v>
      </c>
      <c r="AG42" s="77">
        <f t="shared" si="1"/>
        <v>0.21041666666133096</v>
      </c>
      <c r="AH42" s="12"/>
      <c r="AI42" s="128" t="s">
        <v>94</v>
      </c>
      <c r="AJ42" s="12" t="s">
        <v>1261</v>
      </c>
    </row>
    <row r="43" spans="1:36" s="26" customFormat="1" ht="52.5" customHeight="1" x14ac:dyDescent="0.2">
      <c r="A43" s="21">
        <v>33</v>
      </c>
      <c r="B43" s="39" t="s">
        <v>91</v>
      </c>
      <c r="C43" s="27" t="s">
        <v>1068</v>
      </c>
      <c r="D43" s="27" t="s">
        <v>67</v>
      </c>
      <c r="E43" s="27">
        <v>10</v>
      </c>
      <c r="F43" s="25" t="s">
        <v>1069</v>
      </c>
      <c r="G43" s="27">
        <v>1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1</v>
      </c>
      <c r="O43" s="27">
        <v>0</v>
      </c>
      <c r="P43" s="27">
        <v>0</v>
      </c>
      <c r="Q43" s="11">
        <f t="shared" si="2"/>
        <v>1</v>
      </c>
      <c r="R43" s="27">
        <v>0</v>
      </c>
      <c r="S43" s="27">
        <v>0</v>
      </c>
      <c r="T43" s="27">
        <v>0</v>
      </c>
      <c r="U43" s="27">
        <v>0</v>
      </c>
      <c r="V43" s="27">
        <v>139</v>
      </c>
      <c r="W43" s="27">
        <v>139</v>
      </c>
      <c r="X43" s="27">
        <v>0</v>
      </c>
      <c r="Y43" s="27">
        <v>0</v>
      </c>
      <c r="Z43" s="27">
        <f>SUM(R43:V43)</f>
        <v>139</v>
      </c>
      <c r="AA43" s="27">
        <v>0</v>
      </c>
      <c r="AB43" s="27">
        <v>0</v>
      </c>
      <c r="AC43" s="25">
        <f>SUM(Z43:AB43)</f>
        <v>139</v>
      </c>
      <c r="AD43" s="72">
        <v>42655.618055555555</v>
      </c>
      <c r="AE43" s="72">
        <v>42655.645833333336</v>
      </c>
      <c r="AF43" s="72">
        <v>42655.645833333336</v>
      </c>
      <c r="AG43" s="77">
        <f t="shared" si="1"/>
        <v>2.7777777781011537E-2</v>
      </c>
      <c r="AH43" s="27"/>
      <c r="AI43" s="105" t="s">
        <v>94</v>
      </c>
      <c r="AJ43" s="27" t="s">
        <v>1262</v>
      </c>
    </row>
    <row r="44" spans="1:36" s="26" customFormat="1" ht="51" customHeight="1" x14ac:dyDescent="0.2">
      <c r="A44" s="21">
        <v>34</v>
      </c>
      <c r="B44" s="25" t="s">
        <v>91</v>
      </c>
      <c r="C44" s="27" t="s">
        <v>1170</v>
      </c>
      <c r="D44" s="27" t="s">
        <v>67</v>
      </c>
      <c r="E44" s="27">
        <v>10</v>
      </c>
      <c r="F44" s="25" t="s">
        <v>1171</v>
      </c>
      <c r="G44" s="27">
        <v>1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1</v>
      </c>
      <c r="O44" s="27">
        <v>0</v>
      </c>
      <c r="P44" s="27">
        <v>0</v>
      </c>
      <c r="Q44" s="11">
        <f t="shared" si="2"/>
        <v>1</v>
      </c>
      <c r="R44" s="27">
        <v>0</v>
      </c>
      <c r="S44" s="27">
        <v>0</v>
      </c>
      <c r="T44" s="27">
        <v>2</v>
      </c>
      <c r="U44" s="27">
        <v>0</v>
      </c>
      <c r="V44" s="27">
        <v>464</v>
      </c>
      <c r="W44" s="27">
        <v>464</v>
      </c>
      <c r="X44" s="27">
        <v>0</v>
      </c>
      <c r="Y44" s="27">
        <v>0</v>
      </c>
      <c r="Z44" s="27">
        <f>SUM(R44:V44)</f>
        <v>466</v>
      </c>
      <c r="AA44" s="27">
        <v>0</v>
      </c>
      <c r="AB44" s="27">
        <v>0</v>
      </c>
      <c r="AC44" s="25">
        <f>SUM(Z44:AB44)</f>
        <v>466</v>
      </c>
      <c r="AD44" s="72">
        <v>42694.07708333333</v>
      </c>
      <c r="AE44" s="72">
        <v>42694.100694444445</v>
      </c>
      <c r="AF44" s="72">
        <v>42694.100694444445</v>
      </c>
      <c r="AG44" s="36">
        <f>AF44-AD44</f>
        <v>2.3611111115314998E-2</v>
      </c>
      <c r="AH44" s="27"/>
      <c r="AI44" s="105" t="s">
        <v>52</v>
      </c>
      <c r="AJ44" s="27" t="s">
        <v>1263</v>
      </c>
    </row>
    <row r="45" spans="1:36" s="26" customFormat="1" ht="63.75" x14ac:dyDescent="0.2">
      <c r="A45" s="21">
        <v>35</v>
      </c>
      <c r="B45" s="140" t="s">
        <v>91</v>
      </c>
      <c r="C45" s="87" t="s">
        <v>1265</v>
      </c>
      <c r="D45" s="140" t="s">
        <v>46</v>
      </c>
      <c r="E45" s="140">
        <v>10</v>
      </c>
      <c r="F45" s="140" t="s">
        <v>1361</v>
      </c>
      <c r="G45" s="140">
        <v>0</v>
      </c>
      <c r="H45" s="140">
        <v>0</v>
      </c>
      <c r="I45" s="140">
        <v>0</v>
      </c>
      <c r="J45" s="140">
        <v>0</v>
      </c>
      <c r="K45" s="140">
        <v>0</v>
      </c>
      <c r="L45" s="140">
        <v>0</v>
      </c>
      <c r="M45" s="140">
        <v>0</v>
      </c>
      <c r="N45" s="140">
        <v>1</v>
      </c>
      <c r="O45" s="140">
        <v>0</v>
      </c>
      <c r="P45" s="140">
        <v>0</v>
      </c>
      <c r="Q45" s="11">
        <f t="shared" si="2"/>
        <v>1</v>
      </c>
      <c r="R45" s="140">
        <v>0</v>
      </c>
      <c r="S45" s="140">
        <v>0</v>
      </c>
      <c r="T45" s="140">
        <v>2</v>
      </c>
      <c r="U45" s="140">
        <v>0</v>
      </c>
      <c r="V45" s="140">
        <v>757</v>
      </c>
      <c r="W45" s="140">
        <v>757</v>
      </c>
      <c r="X45" s="140">
        <v>0</v>
      </c>
      <c r="Y45" s="140">
        <v>0</v>
      </c>
      <c r="Z45" s="140">
        <f t="shared" ref="Z45" si="11">SUM(R45:V45)</f>
        <v>759</v>
      </c>
      <c r="AA45" s="140">
        <v>0</v>
      </c>
      <c r="AB45" s="140">
        <v>0</v>
      </c>
      <c r="AC45" s="140">
        <f t="shared" ref="AC45" si="12">SUM(Z45:AB45)</f>
        <v>759</v>
      </c>
      <c r="AD45" s="141">
        <v>42700.490277777775</v>
      </c>
      <c r="AE45" s="142">
        <v>42700.537499999999</v>
      </c>
      <c r="AF45" s="142">
        <v>42700.537499999999</v>
      </c>
      <c r="AG45" s="36">
        <f t="shared" ref="AG45" si="13">AF45-AD45</f>
        <v>4.7222222223354038E-2</v>
      </c>
      <c r="AH45" s="25"/>
      <c r="AI45" s="25" t="s">
        <v>94</v>
      </c>
      <c r="AJ45" s="25" t="s">
        <v>1264</v>
      </c>
    </row>
    <row r="46" spans="1:36" s="26" customFormat="1" ht="63.75" x14ac:dyDescent="0.2">
      <c r="A46" s="21">
        <v>36</v>
      </c>
      <c r="B46" s="39" t="s">
        <v>91</v>
      </c>
      <c r="C46" s="25" t="s">
        <v>1357</v>
      </c>
      <c r="D46" s="27" t="s">
        <v>46</v>
      </c>
      <c r="E46" s="27">
        <v>6</v>
      </c>
      <c r="F46" s="25" t="s">
        <v>1362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1</v>
      </c>
      <c r="O46" s="27">
        <v>0</v>
      </c>
      <c r="P46" s="27">
        <v>0</v>
      </c>
      <c r="Q46" s="11">
        <f t="shared" si="2"/>
        <v>1</v>
      </c>
      <c r="R46" s="27">
        <v>0</v>
      </c>
      <c r="S46" s="27">
        <v>0</v>
      </c>
      <c r="T46" s="27">
        <v>0</v>
      </c>
      <c r="U46" s="27">
        <v>0</v>
      </c>
      <c r="V46" s="27">
        <v>652</v>
      </c>
      <c r="W46" s="27">
        <v>652</v>
      </c>
      <c r="X46" s="27">
        <v>0</v>
      </c>
      <c r="Y46" s="27">
        <v>0</v>
      </c>
      <c r="Z46" s="27">
        <f t="shared" ref="Z46:Z48" si="14">R46+S46+T46+U46+V46</f>
        <v>652</v>
      </c>
      <c r="AA46" s="27">
        <v>0</v>
      </c>
      <c r="AB46" s="27">
        <v>0</v>
      </c>
      <c r="AC46" s="27">
        <f t="shared" ref="AC46:AC48" si="15">SUM(Z46:AB46)</f>
        <v>652</v>
      </c>
      <c r="AD46" s="72">
        <v>42713.101388888892</v>
      </c>
      <c r="AE46" s="27" t="s">
        <v>1354</v>
      </c>
      <c r="AF46" s="27" t="s">
        <v>1354</v>
      </c>
      <c r="AG46" s="127">
        <v>0.40902777777777777</v>
      </c>
      <c r="AH46" s="27"/>
      <c r="AI46" s="105" t="s">
        <v>94</v>
      </c>
      <c r="AJ46" s="27" t="s">
        <v>1360</v>
      </c>
    </row>
    <row r="47" spans="1:36" s="26" customFormat="1" ht="70.150000000000006" customHeight="1" x14ac:dyDescent="0.2">
      <c r="A47" s="21">
        <v>37</v>
      </c>
      <c r="B47" s="39" t="s">
        <v>91</v>
      </c>
      <c r="C47" s="25" t="s">
        <v>1355</v>
      </c>
      <c r="D47" s="27" t="s">
        <v>46</v>
      </c>
      <c r="E47" s="27">
        <v>6</v>
      </c>
      <c r="F47" s="25" t="s">
        <v>1364</v>
      </c>
      <c r="G47" s="27">
        <v>1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1</v>
      </c>
      <c r="O47" s="27">
        <v>0</v>
      </c>
      <c r="P47" s="27">
        <v>0</v>
      </c>
      <c r="Q47" s="11">
        <f t="shared" si="2"/>
        <v>1</v>
      </c>
      <c r="R47" s="27">
        <v>0</v>
      </c>
      <c r="S47" s="27">
        <v>0</v>
      </c>
      <c r="T47" s="27">
        <v>0</v>
      </c>
      <c r="U47" s="27">
        <v>0</v>
      </c>
      <c r="V47" s="27">
        <v>23</v>
      </c>
      <c r="W47" s="27">
        <v>23</v>
      </c>
      <c r="X47" s="27">
        <v>0</v>
      </c>
      <c r="Y47" s="27">
        <v>0</v>
      </c>
      <c r="Z47" s="27">
        <f t="shared" si="14"/>
        <v>23</v>
      </c>
      <c r="AA47" s="27">
        <v>0</v>
      </c>
      <c r="AB47" s="27">
        <v>0</v>
      </c>
      <c r="AC47" s="27">
        <f t="shared" si="15"/>
        <v>23</v>
      </c>
      <c r="AD47" s="72">
        <v>42713.225694444445</v>
      </c>
      <c r="AE47" s="72">
        <v>42713.980555555558</v>
      </c>
      <c r="AF47" s="72">
        <v>42713.980555555558</v>
      </c>
      <c r="AG47" s="127">
        <f>AF47-AD47</f>
        <v>0.75486111111240461</v>
      </c>
      <c r="AH47" s="27"/>
      <c r="AI47" s="105" t="s">
        <v>94</v>
      </c>
      <c r="AJ47" s="27" t="s">
        <v>1363</v>
      </c>
    </row>
    <row r="48" spans="1:36" s="26" customFormat="1" ht="51" x14ac:dyDescent="0.2">
      <c r="A48" s="21">
        <v>38</v>
      </c>
      <c r="B48" s="39" t="s">
        <v>91</v>
      </c>
      <c r="C48" s="27" t="s">
        <v>1356</v>
      </c>
      <c r="D48" s="27" t="s">
        <v>46</v>
      </c>
      <c r="E48" s="27">
        <v>10</v>
      </c>
      <c r="F48" s="105" t="s">
        <v>1359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1</v>
      </c>
      <c r="O48" s="27">
        <v>0</v>
      </c>
      <c r="P48" s="27">
        <v>0</v>
      </c>
      <c r="Q48" s="11">
        <f t="shared" si="2"/>
        <v>1</v>
      </c>
      <c r="R48" s="27">
        <v>0</v>
      </c>
      <c r="S48" s="27">
        <v>0</v>
      </c>
      <c r="T48" s="27">
        <v>0</v>
      </c>
      <c r="U48" s="27">
        <v>0</v>
      </c>
      <c r="V48" s="27">
        <v>172</v>
      </c>
      <c r="W48" s="27">
        <v>172</v>
      </c>
      <c r="X48" s="27">
        <v>0</v>
      </c>
      <c r="Y48" s="27">
        <v>0</v>
      </c>
      <c r="Z48" s="27">
        <f t="shared" si="14"/>
        <v>172</v>
      </c>
      <c r="AA48" s="27">
        <v>0</v>
      </c>
      <c r="AB48" s="27">
        <v>0</v>
      </c>
      <c r="AC48" s="27">
        <f t="shared" si="15"/>
        <v>172</v>
      </c>
      <c r="AD48" s="72">
        <v>42721.337500000001</v>
      </c>
      <c r="AE48" s="72">
        <v>42721.370138888888</v>
      </c>
      <c r="AF48" s="72">
        <v>42721.370138888888</v>
      </c>
      <c r="AG48" s="127">
        <f>AF48-AD48</f>
        <v>3.2638888886140194E-2</v>
      </c>
      <c r="AH48" s="27"/>
      <c r="AI48" s="105" t="s">
        <v>94</v>
      </c>
      <c r="AJ48" s="27" t="s">
        <v>1358</v>
      </c>
    </row>
  </sheetData>
  <autoFilter ref="A10:AJ48"/>
  <mergeCells count="39">
    <mergeCell ref="AD6:AD9"/>
    <mergeCell ref="AE6:AE9"/>
    <mergeCell ref="AJ6:AJ9"/>
    <mergeCell ref="AC7:AC9"/>
    <mergeCell ref="AG6:AG9"/>
    <mergeCell ref="AI6:AI9"/>
    <mergeCell ref="R6:AC6"/>
    <mergeCell ref="AH6:AH9"/>
    <mergeCell ref="AB7:AB9"/>
    <mergeCell ref="R7:Z7"/>
    <mergeCell ref="A1:AJ1"/>
    <mergeCell ref="A2:AJ2"/>
    <mergeCell ref="A3:AJ3"/>
    <mergeCell ref="A4:AJ4"/>
    <mergeCell ref="A6:A9"/>
    <mergeCell ref="O7:O9"/>
    <mergeCell ref="C6:C9"/>
    <mergeCell ref="AF6:AF9"/>
    <mergeCell ref="Q7:Q9"/>
    <mergeCell ref="AA7:AA9"/>
    <mergeCell ref="B6:B9"/>
    <mergeCell ref="Z8:Z9"/>
    <mergeCell ref="F6:G8"/>
    <mergeCell ref="X8:X9"/>
    <mergeCell ref="T8:U8"/>
    <mergeCell ref="V8:V9"/>
    <mergeCell ref="E6:E9"/>
    <mergeCell ref="N8:N9"/>
    <mergeCell ref="R8:S8"/>
    <mergeCell ref="Y8:Y9"/>
    <mergeCell ref="D6:D9"/>
    <mergeCell ref="P7:P9"/>
    <mergeCell ref="H6:H9"/>
    <mergeCell ref="I6:I9"/>
    <mergeCell ref="J6:Q6"/>
    <mergeCell ref="W8:W9"/>
    <mergeCell ref="J8:K8"/>
    <mergeCell ref="L8:M8"/>
    <mergeCell ref="J7:N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7"/>
  <sheetViews>
    <sheetView zoomScale="84" zoomScaleNormal="84" workbookViewId="0">
      <selection sqref="A1:AJ4"/>
    </sheetView>
  </sheetViews>
  <sheetFormatPr defaultColWidth="0.85546875" defaultRowHeight="12.75" x14ac:dyDescent="0.2"/>
  <cols>
    <col min="1" max="1" width="4.7109375" style="10" customWidth="1"/>
    <col min="2" max="2" width="20.28515625" style="91" customWidth="1"/>
    <col min="3" max="3" width="40" style="91" bestFit="1" customWidth="1"/>
    <col min="4" max="4" width="7.140625" style="91" customWidth="1"/>
    <col min="5" max="5" width="7.7109375" style="38" customWidth="1"/>
    <col min="6" max="6" width="44" style="91" customWidth="1"/>
    <col min="7" max="7" width="5.42578125" style="91" customWidth="1"/>
    <col min="8" max="8" width="6.5703125" style="91" customWidth="1"/>
    <col min="9" max="9" width="5.85546875" style="91" customWidth="1"/>
    <col min="10" max="10" width="4.5703125" style="91" customWidth="1"/>
    <col min="11" max="11" width="5.5703125" style="91" customWidth="1"/>
    <col min="12" max="12" width="4.42578125" style="91" customWidth="1"/>
    <col min="13" max="13" width="6" style="91" customWidth="1"/>
    <col min="14" max="14" width="5.140625" style="91" customWidth="1"/>
    <col min="15" max="16" width="6.140625" style="91" customWidth="1"/>
    <col min="17" max="17" width="6" style="91" customWidth="1"/>
    <col min="18" max="18" width="5.140625" style="91" customWidth="1"/>
    <col min="19" max="19" width="5.42578125" style="91" customWidth="1"/>
    <col min="20" max="20" width="5.7109375" style="91" customWidth="1"/>
    <col min="21" max="21" width="6.28515625" style="91" customWidth="1"/>
    <col min="22" max="22" width="7.5703125" style="91" customWidth="1"/>
    <col min="23" max="23" width="6.28515625" style="91" customWidth="1"/>
    <col min="24" max="24" width="5.7109375" style="91" customWidth="1"/>
    <col min="25" max="26" width="5.5703125" style="91" customWidth="1"/>
    <col min="27" max="27" width="6" style="91" customWidth="1"/>
    <col min="28" max="28" width="5.42578125" style="91" customWidth="1"/>
    <col min="29" max="29" width="5.85546875" style="91" customWidth="1"/>
    <col min="30" max="30" width="18.5703125" style="91" customWidth="1"/>
    <col min="31" max="31" width="18.7109375" style="91" customWidth="1"/>
    <col min="32" max="32" width="21.5703125" style="91" customWidth="1"/>
    <col min="33" max="33" width="20.7109375" style="91" bestFit="1" customWidth="1"/>
    <col min="34" max="34" width="12.7109375" style="91" customWidth="1"/>
    <col min="35" max="35" width="18" style="91" customWidth="1"/>
    <col min="36" max="36" width="15" style="91" customWidth="1"/>
    <col min="37" max="16384" width="0.85546875" style="91"/>
  </cols>
  <sheetData>
    <row r="1" spans="1:36" s="144" customFormat="1" ht="22.5" customHeight="1" x14ac:dyDescent="0.25">
      <c r="A1" s="158" t="s">
        <v>33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1:36" s="144" customFormat="1" ht="16.5" customHeight="1" x14ac:dyDescent="0.25">
      <c r="A2" s="158" t="s">
        <v>1393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</row>
    <row r="3" spans="1:36" s="144" customFormat="1" ht="15.75" customHeight="1" x14ac:dyDescent="0.25">
      <c r="A3" s="158" t="s">
        <v>1404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</row>
    <row r="4" spans="1:36" s="144" customFormat="1" ht="15.75" customHeight="1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</row>
    <row r="6" spans="1:36" s="10" customFormat="1" ht="102" customHeight="1" x14ac:dyDescent="0.2">
      <c r="A6" s="157" t="s">
        <v>0</v>
      </c>
      <c r="B6" s="157" t="s">
        <v>43</v>
      </c>
      <c r="C6" s="157" t="s">
        <v>9</v>
      </c>
      <c r="D6" s="157" t="s">
        <v>34</v>
      </c>
      <c r="E6" s="157" t="s">
        <v>10</v>
      </c>
      <c r="F6" s="157" t="s">
        <v>35</v>
      </c>
      <c r="G6" s="157"/>
      <c r="H6" s="157" t="s">
        <v>36</v>
      </c>
      <c r="I6" s="157" t="s">
        <v>37</v>
      </c>
      <c r="J6" s="157" t="s">
        <v>11</v>
      </c>
      <c r="K6" s="157"/>
      <c r="L6" s="157"/>
      <c r="M6" s="157"/>
      <c r="N6" s="157"/>
      <c r="O6" s="157"/>
      <c r="P6" s="157"/>
      <c r="Q6" s="157"/>
      <c r="R6" s="157" t="s">
        <v>12</v>
      </c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 t="s">
        <v>13</v>
      </c>
      <c r="AE6" s="157" t="s">
        <v>14</v>
      </c>
      <c r="AF6" s="157" t="s">
        <v>15</v>
      </c>
      <c r="AG6" s="157" t="s">
        <v>16</v>
      </c>
      <c r="AH6" s="157" t="s">
        <v>40</v>
      </c>
      <c r="AI6" s="157" t="s">
        <v>17</v>
      </c>
      <c r="AJ6" s="157" t="s">
        <v>18</v>
      </c>
    </row>
    <row r="7" spans="1:36" s="10" customFormat="1" ht="51.75" customHeight="1" x14ac:dyDescent="0.2">
      <c r="A7" s="157"/>
      <c r="B7" s="157"/>
      <c r="C7" s="157"/>
      <c r="D7" s="157"/>
      <c r="E7" s="157"/>
      <c r="F7" s="157"/>
      <c r="G7" s="157"/>
      <c r="H7" s="157"/>
      <c r="I7" s="157"/>
      <c r="J7" s="157" t="s">
        <v>19</v>
      </c>
      <c r="K7" s="157"/>
      <c r="L7" s="157"/>
      <c r="M7" s="157"/>
      <c r="N7" s="157"/>
      <c r="O7" s="157" t="s">
        <v>20</v>
      </c>
      <c r="P7" s="157" t="s">
        <v>21</v>
      </c>
      <c r="Q7" s="157" t="s">
        <v>22</v>
      </c>
      <c r="R7" s="157" t="s">
        <v>19</v>
      </c>
      <c r="S7" s="157"/>
      <c r="T7" s="157"/>
      <c r="U7" s="157"/>
      <c r="V7" s="157"/>
      <c r="W7" s="157"/>
      <c r="X7" s="157"/>
      <c r="Y7" s="157"/>
      <c r="Z7" s="157"/>
      <c r="AA7" s="157" t="s">
        <v>20</v>
      </c>
      <c r="AB7" s="157" t="s">
        <v>21</v>
      </c>
      <c r="AC7" s="157" t="s">
        <v>23</v>
      </c>
      <c r="AD7" s="157"/>
      <c r="AE7" s="157"/>
      <c r="AF7" s="157"/>
      <c r="AG7" s="157"/>
      <c r="AH7" s="157"/>
      <c r="AI7" s="157"/>
      <c r="AJ7" s="157"/>
    </row>
    <row r="8" spans="1:36" s="10" customFormat="1" ht="57.75" customHeight="1" x14ac:dyDescent="0.2">
      <c r="A8" s="157"/>
      <c r="B8" s="157"/>
      <c r="C8" s="157"/>
      <c r="D8" s="157"/>
      <c r="E8" s="157"/>
      <c r="F8" s="157"/>
      <c r="G8" s="157"/>
      <c r="H8" s="157"/>
      <c r="I8" s="157"/>
      <c r="J8" s="157" t="s">
        <v>24</v>
      </c>
      <c r="K8" s="157"/>
      <c r="L8" s="157" t="s">
        <v>25</v>
      </c>
      <c r="M8" s="157"/>
      <c r="N8" s="157" t="s">
        <v>26</v>
      </c>
      <c r="O8" s="157"/>
      <c r="P8" s="157"/>
      <c r="Q8" s="157"/>
      <c r="R8" s="157" t="s">
        <v>24</v>
      </c>
      <c r="S8" s="157"/>
      <c r="T8" s="157" t="s">
        <v>25</v>
      </c>
      <c r="U8" s="157"/>
      <c r="V8" s="157" t="s">
        <v>26</v>
      </c>
      <c r="W8" s="157" t="s">
        <v>27</v>
      </c>
      <c r="X8" s="157" t="s">
        <v>28</v>
      </c>
      <c r="Y8" s="157" t="s">
        <v>29</v>
      </c>
      <c r="Z8" s="157" t="s">
        <v>30</v>
      </c>
      <c r="AA8" s="157"/>
      <c r="AB8" s="157"/>
      <c r="AC8" s="157"/>
      <c r="AD8" s="157"/>
      <c r="AE8" s="157"/>
      <c r="AF8" s="157"/>
      <c r="AG8" s="157"/>
      <c r="AH8" s="157"/>
      <c r="AI8" s="157"/>
      <c r="AJ8" s="157"/>
    </row>
    <row r="9" spans="1:36" s="10" customFormat="1" ht="96.75" customHeight="1" x14ac:dyDescent="0.2">
      <c r="A9" s="157"/>
      <c r="B9" s="157"/>
      <c r="C9" s="157"/>
      <c r="D9" s="157"/>
      <c r="E9" s="157"/>
      <c r="F9" s="86" t="s">
        <v>38</v>
      </c>
      <c r="G9" s="86" t="s">
        <v>39</v>
      </c>
      <c r="H9" s="157"/>
      <c r="I9" s="157"/>
      <c r="J9" s="86" t="s">
        <v>31</v>
      </c>
      <c r="K9" s="86" t="s">
        <v>32</v>
      </c>
      <c r="L9" s="86" t="s">
        <v>31</v>
      </c>
      <c r="M9" s="86" t="s">
        <v>32</v>
      </c>
      <c r="N9" s="157"/>
      <c r="O9" s="157"/>
      <c r="P9" s="157"/>
      <c r="Q9" s="157"/>
      <c r="R9" s="86" t="s">
        <v>31</v>
      </c>
      <c r="S9" s="86" t="s">
        <v>32</v>
      </c>
      <c r="T9" s="86" t="s">
        <v>31</v>
      </c>
      <c r="U9" s="86" t="s">
        <v>32</v>
      </c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</row>
    <row r="10" spans="1:36" s="10" customFormat="1" ht="36" customHeight="1" x14ac:dyDescent="0.2">
      <c r="A10" s="86">
        <v>1</v>
      </c>
      <c r="B10" s="86">
        <v>2</v>
      </c>
      <c r="C10" s="86">
        <v>3</v>
      </c>
      <c r="D10" s="86">
        <v>4</v>
      </c>
      <c r="E10" s="86">
        <v>5</v>
      </c>
      <c r="F10" s="31">
        <v>6</v>
      </c>
      <c r="G10" s="31"/>
      <c r="H10" s="86">
        <v>7</v>
      </c>
      <c r="I10" s="86">
        <v>8</v>
      </c>
      <c r="J10" s="86">
        <v>9</v>
      </c>
      <c r="K10" s="86">
        <v>10</v>
      </c>
      <c r="L10" s="86">
        <v>11</v>
      </c>
      <c r="M10" s="86">
        <v>12</v>
      </c>
      <c r="N10" s="86">
        <v>13</v>
      </c>
      <c r="O10" s="86">
        <v>14</v>
      </c>
      <c r="P10" s="86">
        <v>15</v>
      </c>
      <c r="Q10" s="86">
        <v>16</v>
      </c>
      <c r="R10" s="86">
        <v>17</v>
      </c>
      <c r="S10" s="86">
        <v>18</v>
      </c>
      <c r="T10" s="86">
        <v>19</v>
      </c>
      <c r="U10" s="86">
        <v>20</v>
      </c>
      <c r="V10" s="86">
        <v>21</v>
      </c>
      <c r="W10" s="86">
        <v>22</v>
      </c>
      <c r="X10" s="86">
        <v>23</v>
      </c>
      <c r="Y10" s="86">
        <v>24</v>
      </c>
      <c r="Z10" s="86">
        <v>25</v>
      </c>
      <c r="AA10" s="86">
        <v>26</v>
      </c>
      <c r="AB10" s="86">
        <v>27</v>
      </c>
      <c r="AC10" s="86">
        <v>28</v>
      </c>
      <c r="AD10" s="86">
        <v>29</v>
      </c>
      <c r="AE10" s="86">
        <v>30</v>
      </c>
      <c r="AF10" s="86">
        <v>31</v>
      </c>
      <c r="AG10" s="86">
        <v>32</v>
      </c>
      <c r="AH10" s="86">
        <v>33</v>
      </c>
      <c r="AI10" s="86">
        <v>34</v>
      </c>
      <c r="AJ10" s="86">
        <v>35</v>
      </c>
    </row>
    <row r="11" spans="1:36" s="37" customFormat="1" ht="63.75" x14ac:dyDescent="0.2">
      <c r="A11" s="40">
        <v>1</v>
      </c>
      <c r="B11" s="39" t="s">
        <v>44</v>
      </c>
      <c r="C11" s="48" t="s">
        <v>358</v>
      </c>
      <c r="D11" s="45" t="s">
        <v>46</v>
      </c>
      <c r="E11" s="25">
        <v>6</v>
      </c>
      <c r="F11" s="48" t="s">
        <v>359</v>
      </c>
      <c r="G11" s="48">
        <v>1</v>
      </c>
      <c r="H11" s="25">
        <v>0</v>
      </c>
      <c r="I11" s="40">
        <v>0</v>
      </c>
      <c r="J11" s="40">
        <v>0</v>
      </c>
      <c r="K11" s="40">
        <v>0</v>
      </c>
      <c r="L11" s="40">
        <v>0</v>
      </c>
      <c r="M11" s="40">
        <v>1</v>
      </c>
      <c r="N11" s="40">
        <v>0</v>
      </c>
      <c r="O11" s="40">
        <v>0</v>
      </c>
      <c r="P11" s="40">
        <v>0</v>
      </c>
      <c r="Q11" s="40">
        <f t="shared" ref="Q11:Q42" si="0">SUM(J11:P11)</f>
        <v>1</v>
      </c>
      <c r="R11" s="40">
        <v>0</v>
      </c>
      <c r="S11" s="40">
        <v>0</v>
      </c>
      <c r="T11" s="40">
        <v>0</v>
      </c>
      <c r="U11" s="40">
        <v>4</v>
      </c>
      <c r="V11" s="40">
        <v>131</v>
      </c>
      <c r="W11" s="40">
        <v>0</v>
      </c>
      <c r="X11" s="40">
        <v>0</v>
      </c>
      <c r="Y11" s="40">
        <v>0</v>
      </c>
      <c r="Z11" s="25">
        <f t="shared" ref="Z11:Z42" si="1">SUM(R11:V11)</f>
        <v>135</v>
      </c>
      <c r="AA11" s="40">
        <v>0</v>
      </c>
      <c r="AB11" s="40">
        <v>0</v>
      </c>
      <c r="AC11" s="25">
        <f t="shared" ref="AC11:AC42" si="2">SUM(Z11:AB11)</f>
        <v>135</v>
      </c>
      <c r="AD11" s="43">
        <v>42380.554861111108</v>
      </c>
      <c r="AE11" s="43">
        <v>42380.57708333333</v>
      </c>
      <c r="AF11" s="43">
        <v>42380.57708333333</v>
      </c>
      <c r="AG11" s="36">
        <f t="shared" ref="AG11:AG42" si="3">AF11-AD11</f>
        <v>2.2222222221898846E-2</v>
      </c>
      <c r="AH11" s="25"/>
      <c r="AI11" s="25" t="s">
        <v>52</v>
      </c>
      <c r="AJ11" s="49" t="s">
        <v>68</v>
      </c>
    </row>
    <row r="12" spans="1:36" s="37" customFormat="1" ht="89.25" x14ac:dyDescent="0.2">
      <c r="A12" s="40">
        <v>2</v>
      </c>
      <c r="B12" s="39" t="s">
        <v>44</v>
      </c>
      <c r="C12" s="48" t="s">
        <v>71</v>
      </c>
      <c r="D12" s="45" t="s">
        <v>46</v>
      </c>
      <c r="E12" s="25">
        <v>6</v>
      </c>
      <c r="F12" s="48" t="s">
        <v>1113</v>
      </c>
      <c r="G12" s="48">
        <v>0</v>
      </c>
      <c r="H12" s="25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1</v>
      </c>
      <c r="O12" s="40">
        <v>0</v>
      </c>
      <c r="P12" s="40">
        <v>0</v>
      </c>
      <c r="Q12" s="40">
        <f t="shared" si="0"/>
        <v>1</v>
      </c>
      <c r="R12" s="40">
        <v>0</v>
      </c>
      <c r="S12" s="40">
        <v>0</v>
      </c>
      <c r="T12" s="40">
        <v>0</v>
      </c>
      <c r="U12" s="40">
        <v>0</v>
      </c>
      <c r="V12" s="40">
        <v>69</v>
      </c>
      <c r="W12" s="40">
        <v>0</v>
      </c>
      <c r="X12" s="40">
        <v>0</v>
      </c>
      <c r="Y12" s="40">
        <v>0</v>
      </c>
      <c r="Z12" s="25">
        <f t="shared" si="1"/>
        <v>69</v>
      </c>
      <c r="AA12" s="40">
        <v>0</v>
      </c>
      <c r="AB12" s="40">
        <v>0</v>
      </c>
      <c r="AC12" s="25">
        <f t="shared" si="2"/>
        <v>69</v>
      </c>
      <c r="AD12" s="43">
        <v>42384.704861111109</v>
      </c>
      <c r="AE12" s="43">
        <v>42384.731249999997</v>
      </c>
      <c r="AF12" s="43">
        <v>42384.731249999997</v>
      </c>
      <c r="AG12" s="36">
        <f t="shared" si="3"/>
        <v>2.6388888887595385E-2</v>
      </c>
      <c r="AH12" s="25"/>
      <c r="AI12" s="25" t="s">
        <v>52</v>
      </c>
      <c r="AJ12" s="49" t="s">
        <v>72</v>
      </c>
    </row>
    <row r="13" spans="1:36" s="37" customFormat="1" ht="63.75" x14ac:dyDescent="0.2">
      <c r="A13" s="40">
        <v>3</v>
      </c>
      <c r="B13" s="39" t="s">
        <v>44</v>
      </c>
      <c r="C13" s="48" t="s">
        <v>360</v>
      </c>
      <c r="D13" s="45" t="s">
        <v>46</v>
      </c>
      <c r="E13" s="25">
        <v>6</v>
      </c>
      <c r="F13" s="48" t="s">
        <v>361</v>
      </c>
      <c r="G13" s="48">
        <v>0</v>
      </c>
      <c r="H13" s="25">
        <v>0</v>
      </c>
      <c r="I13" s="40">
        <v>0</v>
      </c>
      <c r="J13" s="40">
        <v>0</v>
      </c>
      <c r="K13" s="40">
        <v>0</v>
      </c>
      <c r="L13" s="40">
        <v>0</v>
      </c>
      <c r="M13" s="40">
        <v>1</v>
      </c>
      <c r="N13" s="40">
        <v>0</v>
      </c>
      <c r="O13" s="40">
        <v>0</v>
      </c>
      <c r="P13" s="40">
        <v>0</v>
      </c>
      <c r="Q13" s="40">
        <f t="shared" si="0"/>
        <v>1</v>
      </c>
      <c r="R13" s="40">
        <v>0</v>
      </c>
      <c r="S13" s="40">
        <v>0</v>
      </c>
      <c r="T13" s="40">
        <v>0</v>
      </c>
      <c r="U13" s="40">
        <v>106</v>
      </c>
      <c r="V13" s="40">
        <v>0</v>
      </c>
      <c r="W13" s="40">
        <v>0</v>
      </c>
      <c r="X13" s="40">
        <v>0</v>
      </c>
      <c r="Y13" s="40">
        <v>0</v>
      </c>
      <c r="Z13" s="25">
        <f t="shared" si="1"/>
        <v>106</v>
      </c>
      <c r="AA13" s="40">
        <v>0</v>
      </c>
      <c r="AB13" s="40">
        <v>0</v>
      </c>
      <c r="AC13" s="25">
        <f t="shared" si="2"/>
        <v>106</v>
      </c>
      <c r="AD13" s="43">
        <v>42385.395138888889</v>
      </c>
      <c r="AE13" s="43">
        <v>42385.430555555555</v>
      </c>
      <c r="AF13" s="43">
        <v>42385.430555555555</v>
      </c>
      <c r="AG13" s="36">
        <f t="shared" si="3"/>
        <v>3.5416666665696539E-2</v>
      </c>
      <c r="AH13" s="25"/>
      <c r="AI13" s="25" t="s">
        <v>52</v>
      </c>
      <c r="AJ13" s="49" t="s">
        <v>73</v>
      </c>
    </row>
    <row r="14" spans="1:36" s="17" customFormat="1" ht="51" x14ac:dyDescent="0.2">
      <c r="A14" s="40">
        <v>4</v>
      </c>
      <c r="B14" s="39" t="s">
        <v>44</v>
      </c>
      <c r="C14" s="48" t="s">
        <v>362</v>
      </c>
      <c r="D14" s="45" t="s">
        <v>46</v>
      </c>
      <c r="E14" s="25">
        <v>0.4</v>
      </c>
      <c r="F14" s="48" t="s">
        <v>366</v>
      </c>
      <c r="G14" s="48">
        <v>1</v>
      </c>
      <c r="H14" s="25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f t="shared" si="0"/>
        <v>0</v>
      </c>
      <c r="R14" s="40">
        <v>0</v>
      </c>
      <c r="S14" s="40">
        <v>0</v>
      </c>
      <c r="T14" s="40">
        <v>0</v>
      </c>
      <c r="U14" s="40">
        <v>0</v>
      </c>
      <c r="V14" s="40">
        <v>4</v>
      </c>
      <c r="W14" s="40">
        <v>0</v>
      </c>
      <c r="X14" s="40">
        <v>0</v>
      </c>
      <c r="Y14" s="40">
        <v>0</v>
      </c>
      <c r="Z14" s="25">
        <f t="shared" si="1"/>
        <v>4</v>
      </c>
      <c r="AA14" s="40">
        <v>0</v>
      </c>
      <c r="AB14" s="40">
        <v>0</v>
      </c>
      <c r="AC14" s="25">
        <f t="shared" si="2"/>
        <v>4</v>
      </c>
      <c r="AD14" s="43">
        <v>42422.614583333336</v>
      </c>
      <c r="AE14" s="43" t="s">
        <v>363</v>
      </c>
      <c r="AF14" s="43">
        <v>42422.670138888891</v>
      </c>
      <c r="AG14" s="36">
        <f t="shared" si="3"/>
        <v>5.5555555554747116E-2</v>
      </c>
      <c r="AH14" s="25"/>
      <c r="AI14" s="25" t="s">
        <v>52</v>
      </c>
      <c r="AJ14" s="49" t="s">
        <v>364</v>
      </c>
    </row>
    <row r="15" spans="1:36" s="37" customFormat="1" ht="51" x14ac:dyDescent="0.2">
      <c r="A15" s="40">
        <v>5</v>
      </c>
      <c r="B15" s="39" t="s">
        <v>44</v>
      </c>
      <c r="C15" s="48" t="s">
        <v>155</v>
      </c>
      <c r="D15" s="45" t="s">
        <v>46</v>
      </c>
      <c r="E15" s="25">
        <v>0.4</v>
      </c>
      <c r="F15" s="48" t="s">
        <v>401</v>
      </c>
      <c r="G15" s="48">
        <v>0</v>
      </c>
      <c r="H15" s="25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1</v>
      </c>
      <c r="O15" s="40">
        <v>0</v>
      </c>
      <c r="P15" s="40">
        <v>0</v>
      </c>
      <c r="Q15" s="40">
        <f t="shared" si="0"/>
        <v>1</v>
      </c>
      <c r="R15" s="40">
        <v>0</v>
      </c>
      <c r="S15" s="40">
        <v>0</v>
      </c>
      <c r="T15" s="40">
        <v>0</v>
      </c>
      <c r="U15" s="40">
        <v>0</v>
      </c>
      <c r="V15" s="40">
        <v>1</v>
      </c>
      <c r="W15" s="40">
        <v>0</v>
      </c>
      <c r="X15" s="40">
        <v>0</v>
      </c>
      <c r="Y15" s="40">
        <v>0</v>
      </c>
      <c r="Z15" s="25">
        <f t="shared" si="1"/>
        <v>1</v>
      </c>
      <c r="AA15" s="40">
        <v>0</v>
      </c>
      <c r="AB15" s="40">
        <v>0</v>
      </c>
      <c r="AC15" s="25">
        <f t="shared" si="2"/>
        <v>1</v>
      </c>
      <c r="AD15" s="43">
        <v>42425.804861111108</v>
      </c>
      <c r="AE15" s="43">
        <v>42425.900694444441</v>
      </c>
      <c r="AF15" s="43">
        <v>42425.90347222222</v>
      </c>
      <c r="AG15" s="36">
        <f t="shared" si="3"/>
        <v>9.8611111112404615E-2</v>
      </c>
      <c r="AH15" s="25"/>
      <c r="AI15" s="25" t="s">
        <v>52</v>
      </c>
      <c r="AJ15" s="49" t="s">
        <v>367</v>
      </c>
    </row>
    <row r="16" spans="1:36" s="37" customFormat="1" ht="38.25" x14ac:dyDescent="0.2">
      <c r="A16" s="40">
        <v>6</v>
      </c>
      <c r="B16" s="39" t="s">
        <v>44</v>
      </c>
      <c r="C16" s="48" t="s">
        <v>146</v>
      </c>
      <c r="D16" s="45" t="s">
        <v>46</v>
      </c>
      <c r="E16" s="25">
        <v>0.4</v>
      </c>
      <c r="F16" s="48" t="s">
        <v>402</v>
      </c>
      <c r="G16" s="48">
        <v>0</v>
      </c>
      <c r="H16" s="25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1</v>
      </c>
      <c r="O16" s="40">
        <v>0</v>
      </c>
      <c r="P16" s="40">
        <v>0</v>
      </c>
      <c r="Q16" s="40">
        <f t="shared" si="0"/>
        <v>1</v>
      </c>
      <c r="R16" s="40">
        <v>0</v>
      </c>
      <c r="S16" s="40">
        <v>0</v>
      </c>
      <c r="T16" s="40">
        <v>0</v>
      </c>
      <c r="U16" s="40">
        <v>0</v>
      </c>
      <c r="V16" s="40">
        <v>1</v>
      </c>
      <c r="W16" s="40">
        <v>0</v>
      </c>
      <c r="X16" s="40">
        <v>0</v>
      </c>
      <c r="Y16" s="40">
        <v>0</v>
      </c>
      <c r="Z16" s="25">
        <f t="shared" si="1"/>
        <v>1</v>
      </c>
      <c r="AA16" s="40">
        <v>0</v>
      </c>
      <c r="AB16" s="40">
        <v>0</v>
      </c>
      <c r="AC16" s="25">
        <f t="shared" si="2"/>
        <v>1</v>
      </c>
      <c r="AD16" s="43">
        <v>42425.824999999997</v>
      </c>
      <c r="AE16" s="43">
        <v>42425.881944444445</v>
      </c>
      <c r="AF16" s="43">
        <v>42425.883333333331</v>
      </c>
      <c r="AG16" s="36">
        <f t="shared" si="3"/>
        <v>5.8333333334303461E-2</v>
      </c>
      <c r="AH16" s="25"/>
      <c r="AI16" s="25" t="s">
        <v>52</v>
      </c>
      <c r="AJ16" s="49" t="s">
        <v>368</v>
      </c>
    </row>
    <row r="17" spans="1:36" s="37" customFormat="1" ht="76.5" x14ac:dyDescent="0.2">
      <c r="A17" s="40">
        <v>7</v>
      </c>
      <c r="B17" s="39" t="s">
        <v>44</v>
      </c>
      <c r="C17" s="48" t="s">
        <v>369</v>
      </c>
      <c r="D17" s="25" t="s">
        <v>55</v>
      </c>
      <c r="E17" s="25">
        <v>6</v>
      </c>
      <c r="F17" s="48" t="s">
        <v>1114</v>
      </c>
      <c r="G17" s="48">
        <v>0</v>
      </c>
      <c r="H17" s="25">
        <v>0</v>
      </c>
      <c r="I17" s="40">
        <v>0</v>
      </c>
      <c r="J17" s="40">
        <v>0</v>
      </c>
      <c r="K17" s="40">
        <v>0</v>
      </c>
      <c r="L17" s="40">
        <v>0</v>
      </c>
      <c r="M17" s="40">
        <v>1</v>
      </c>
      <c r="N17" s="40">
        <v>0</v>
      </c>
      <c r="O17" s="40">
        <v>0</v>
      </c>
      <c r="P17" s="40">
        <v>0</v>
      </c>
      <c r="Q17" s="40">
        <f t="shared" si="0"/>
        <v>1</v>
      </c>
      <c r="R17" s="40">
        <v>0</v>
      </c>
      <c r="S17" s="40">
        <v>0</v>
      </c>
      <c r="T17" s="40">
        <v>0</v>
      </c>
      <c r="U17" s="40">
        <v>1</v>
      </c>
      <c r="V17" s="40">
        <v>57</v>
      </c>
      <c r="W17" s="40">
        <v>0</v>
      </c>
      <c r="X17" s="40">
        <v>0</v>
      </c>
      <c r="Y17" s="40">
        <v>0</v>
      </c>
      <c r="Z17" s="25">
        <f t="shared" si="1"/>
        <v>58</v>
      </c>
      <c r="AA17" s="40">
        <v>0</v>
      </c>
      <c r="AB17" s="40">
        <v>0</v>
      </c>
      <c r="AC17" s="25">
        <f t="shared" si="2"/>
        <v>58</v>
      </c>
      <c r="AD17" s="43">
        <v>42425.952777777777</v>
      </c>
      <c r="AE17" s="43">
        <v>42425.970833333333</v>
      </c>
      <c r="AF17" s="43">
        <v>42425.970833333333</v>
      </c>
      <c r="AG17" s="36">
        <f t="shared" si="3"/>
        <v>1.8055555556202307E-2</v>
      </c>
      <c r="AH17" s="25"/>
      <c r="AI17" s="25" t="s">
        <v>52</v>
      </c>
      <c r="AJ17" s="49" t="s">
        <v>370</v>
      </c>
    </row>
    <row r="18" spans="1:36" s="37" customFormat="1" ht="38.25" x14ac:dyDescent="0.2">
      <c r="A18" s="40">
        <v>8</v>
      </c>
      <c r="B18" s="39" t="s">
        <v>44</v>
      </c>
      <c r="C18" s="48" t="s">
        <v>145</v>
      </c>
      <c r="D18" s="45" t="s">
        <v>46</v>
      </c>
      <c r="E18" s="25">
        <v>0.4</v>
      </c>
      <c r="F18" s="48" t="s">
        <v>403</v>
      </c>
      <c r="G18" s="48">
        <v>1</v>
      </c>
      <c r="H18" s="25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1</v>
      </c>
      <c r="O18" s="40">
        <v>0</v>
      </c>
      <c r="P18" s="40">
        <v>0</v>
      </c>
      <c r="Q18" s="40">
        <f t="shared" si="0"/>
        <v>1</v>
      </c>
      <c r="R18" s="40">
        <v>0</v>
      </c>
      <c r="S18" s="40">
        <v>0</v>
      </c>
      <c r="T18" s="40">
        <v>0</v>
      </c>
      <c r="U18" s="40">
        <v>0</v>
      </c>
      <c r="V18" s="40">
        <v>11</v>
      </c>
      <c r="W18" s="40">
        <v>0</v>
      </c>
      <c r="X18" s="40">
        <v>0</v>
      </c>
      <c r="Y18" s="40">
        <v>0</v>
      </c>
      <c r="Z18" s="25">
        <f t="shared" si="1"/>
        <v>11</v>
      </c>
      <c r="AA18" s="40">
        <v>0</v>
      </c>
      <c r="AB18" s="40">
        <v>0</v>
      </c>
      <c r="AC18" s="25">
        <f t="shared" si="2"/>
        <v>11</v>
      </c>
      <c r="AD18" s="43">
        <v>42426.28402777778</v>
      </c>
      <c r="AE18" s="43">
        <v>42426.385416666664</v>
      </c>
      <c r="AF18" s="43">
        <v>42426.388888888891</v>
      </c>
      <c r="AG18" s="36">
        <f t="shared" si="3"/>
        <v>0.10486111111094942</v>
      </c>
      <c r="AH18" s="25"/>
      <c r="AI18" s="25" t="s">
        <v>52</v>
      </c>
      <c r="AJ18" s="49" t="s">
        <v>365</v>
      </c>
    </row>
    <row r="19" spans="1:36" s="37" customFormat="1" ht="51" x14ac:dyDescent="0.2">
      <c r="A19" s="40">
        <v>9</v>
      </c>
      <c r="B19" s="39" t="s">
        <v>44</v>
      </c>
      <c r="C19" s="48" t="s">
        <v>371</v>
      </c>
      <c r="D19" s="45" t="s">
        <v>46</v>
      </c>
      <c r="E19" s="25">
        <v>6</v>
      </c>
      <c r="F19" s="48" t="s">
        <v>372</v>
      </c>
      <c r="G19" s="48">
        <v>1</v>
      </c>
      <c r="H19" s="25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1</v>
      </c>
      <c r="O19" s="40">
        <v>0</v>
      </c>
      <c r="P19" s="40">
        <v>0</v>
      </c>
      <c r="Q19" s="40">
        <f t="shared" si="0"/>
        <v>1</v>
      </c>
      <c r="R19" s="40">
        <v>0</v>
      </c>
      <c r="S19" s="40">
        <v>0</v>
      </c>
      <c r="T19" s="40">
        <v>0</v>
      </c>
      <c r="U19" s="40">
        <v>0</v>
      </c>
      <c r="V19" s="40">
        <v>164</v>
      </c>
      <c r="W19" s="40">
        <v>0</v>
      </c>
      <c r="X19" s="40">
        <v>0</v>
      </c>
      <c r="Y19" s="40">
        <v>0</v>
      </c>
      <c r="Z19" s="25">
        <f t="shared" si="1"/>
        <v>164</v>
      </c>
      <c r="AA19" s="40">
        <v>0</v>
      </c>
      <c r="AB19" s="40">
        <v>0</v>
      </c>
      <c r="AC19" s="25">
        <f t="shared" si="2"/>
        <v>164</v>
      </c>
      <c r="AD19" s="43">
        <v>42426.442361111112</v>
      </c>
      <c r="AE19" s="43">
        <v>42426.621527777781</v>
      </c>
      <c r="AF19" s="43">
        <v>42426.710416666669</v>
      </c>
      <c r="AG19" s="36">
        <f t="shared" si="3"/>
        <v>0.26805555555620231</v>
      </c>
      <c r="AH19" s="25"/>
      <c r="AI19" s="25" t="s">
        <v>52</v>
      </c>
      <c r="AJ19" s="49" t="s">
        <v>373</v>
      </c>
    </row>
    <row r="20" spans="1:36" s="37" customFormat="1" ht="38.25" x14ac:dyDescent="0.2">
      <c r="A20" s="40">
        <v>10</v>
      </c>
      <c r="B20" s="39" t="s">
        <v>44</v>
      </c>
      <c r="C20" s="48" t="s">
        <v>146</v>
      </c>
      <c r="D20" s="45" t="s">
        <v>46</v>
      </c>
      <c r="E20" s="25">
        <v>0.4</v>
      </c>
      <c r="F20" s="48" t="s">
        <v>404</v>
      </c>
      <c r="G20" s="48">
        <v>0</v>
      </c>
      <c r="H20" s="25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1</v>
      </c>
      <c r="O20" s="40">
        <v>0</v>
      </c>
      <c r="P20" s="40">
        <v>0</v>
      </c>
      <c r="Q20" s="40">
        <f t="shared" si="0"/>
        <v>1</v>
      </c>
      <c r="R20" s="40">
        <v>0</v>
      </c>
      <c r="S20" s="40">
        <v>0</v>
      </c>
      <c r="T20" s="40">
        <v>0</v>
      </c>
      <c r="U20" s="40">
        <v>0</v>
      </c>
      <c r="V20" s="40">
        <v>1</v>
      </c>
      <c r="W20" s="40">
        <v>0</v>
      </c>
      <c r="X20" s="40">
        <v>0</v>
      </c>
      <c r="Y20" s="40">
        <v>0</v>
      </c>
      <c r="Z20" s="25">
        <f t="shared" si="1"/>
        <v>1</v>
      </c>
      <c r="AA20" s="40">
        <v>0</v>
      </c>
      <c r="AB20" s="40">
        <v>0</v>
      </c>
      <c r="AC20" s="25">
        <f t="shared" si="2"/>
        <v>1</v>
      </c>
      <c r="AD20" s="43">
        <v>42426.994444444441</v>
      </c>
      <c r="AE20" s="43">
        <v>42427.4375</v>
      </c>
      <c r="AF20" s="43">
        <v>42427.4375</v>
      </c>
      <c r="AG20" s="36">
        <f t="shared" si="3"/>
        <v>0.44305555555911269</v>
      </c>
      <c r="AH20" s="25"/>
      <c r="AI20" s="25" t="s">
        <v>52</v>
      </c>
      <c r="AJ20" s="49" t="s">
        <v>374</v>
      </c>
    </row>
    <row r="21" spans="1:36" s="37" customFormat="1" ht="38.25" x14ac:dyDescent="0.2">
      <c r="A21" s="40">
        <v>11</v>
      </c>
      <c r="B21" s="39" t="s">
        <v>44</v>
      </c>
      <c r="C21" s="48" t="s">
        <v>147</v>
      </c>
      <c r="D21" s="45" t="s">
        <v>46</v>
      </c>
      <c r="E21" s="25">
        <v>0.4</v>
      </c>
      <c r="F21" s="48" t="s">
        <v>405</v>
      </c>
      <c r="G21" s="48">
        <v>0</v>
      </c>
      <c r="H21" s="25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1</v>
      </c>
      <c r="O21" s="40">
        <v>0</v>
      </c>
      <c r="P21" s="40">
        <v>0</v>
      </c>
      <c r="Q21" s="40">
        <f t="shared" si="0"/>
        <v>1</v>
      </c>
      <c r="R21" s="40">
        <v>0</v>
      </c>
      <c r="S21" s="40">
        <v>0</v>
      </c>
      <c r="T21" s="40">
        <v>0</v>
      </c>
      <c r="U21" s="40">
        <v>0</v>
      </c>
      <c r="V21" s="40">
        <v>1</v>
      </c>
      <c r="W21" s="40">
        <v>0</v>
      </c>
      <c r="X21" s="40">
        <v>0</v>
      </c>
      <c r="Y21" s="40">
        <v>0</v>
      </c>
      <c r="Z21" s="25">
        <f t="shared" si="1"/>
        <v>1</v>
      </c>
      <c r="AA21" s="40">
        <v>0</v>
      </c>
      <c r="AB21" s="40">
        <v>0</v>
      </c>
      <c r="AC21" s="25">
        <f t="shared" si="2"/>
        <v>1</v>
      </c>
      <c r="AD21" s="43">
        <v>42426.972222222219</v>
      </c>
      <c r="AE21" s="43">
        <v>42427.4375</v>
      </c>
      <c r="AF21" s="43">
        <v>42427.4375</v>
      </c>
      <c r="AG21" s="36">
        <f t="shared" si="3"/>
        <v>0.46527777778101154</v>
      </c>
      <c r="AH21" s="25"/>
      <c r="AI21" s="25" t="s">
        <v>52</v>
      </c>
      <c r="AJ21" s="49" t="s">
        <v>375</v>
      </c>
    </row>
    <row r="22" spans="1:36" s="37" customFormat="1" ht="38.25" x14ac:dyDescent="0.2">
      <c r="A22" s="40">
        <v>12</v>
      </c>
      <c r="B22" s="39" t="s">
        <v>44</v>
      </c>
      <c r="C22" s="48" t="s">
        <v>1115</v>
      </c>
      <c r="D22" s="45" t="s">
        <v>46</v>
      </c>
      <c r="E22" s="25">
        <v>0.4</v>
      </c>
      <c r="F22" s="48" t="s">
        <v>1116</v>
      </c>
      <c r="G22" s="48">
        <v>0</v>
      </c>
      <c r="H22" s="25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1</v>
      </c>
      <c r="O22" s="40">
        <v>0</v>
      </c>
      <c r="P22" s="40">
        <v>0</v>
      </c>
      <c r="Q22" s="40">
        <f t="shared" si="0"/>
        <v>1</v>
      </c>
      <c r="R22" s="40">
        <v>0</v>
      </c>
      <c r="S22" s="40">
        <v>0</v>
      </c>
      <c r="T22" s="40">
        <v>0</v>
      </c>
      <c r="U22" s="40">
        <v>0</v>
      </c>
      <c r="V22" s="40">
        <v>1</v>
      </c>
      <c r="W22" s="40">
        <v>0</v>
      </c>
      <c r="X22" s="40">
        <v>0</v>
      </c>
      <c r="Y22" s="40">
        <v>0</v>
      </c>
      <c r="Z22" s="25">
        <f t="shared" si="1"/>
        <v>1</v>
      </c>
      <c r="AA22" s="40">
        <v>0</v>
      </c>
      <c r="AB22" s="40">
        <v>0</v>
      </c>
      <c r="AC22" s="25">
        <f t="shared" si="2"/>
        <v>1</v>
      </c>
      <c r="AD22" s="43">
        <v>42427.052083333336</v>
      </c>
      <c r="AE22" s="43">
        <v>42427.434027777781</v>
      </c>
      <c r="AF22" s="43">
        <v>42427.434027777781</v>
      </c>
      <c r="AG22" s="36">
        <f t="shared" si="3"/>
        <v>0.38194444444525288</v>
      </c>
      <c r="AH22" s="25"/>
      <c r="AI22" s="25" t="s">
        <v>52</v>
      </c>
      <c r="AJ22" s="49"/>
    </row>
    <row r="23" spans="1:36" s="37" customFormat="1" ht="38.25" x14ac:dyDescent="0.2">
      <c r="A23" s="40">
        <v>13</v>
      </c>
      <c r="B23" s="39" t="s">
        <v>44</v>
      </c>
      <c r="C23" s="48" t="s">
        <v>148</v>
      </c>
      <c r="D23" s="45" t="s">
        <v>46</v>
      </c>
      <c r="E23" s="25">
        <v>0.4</v>
      </c>
      <c r="F23" s="48" t="s">
        <v>406</v>
      </c>
      <c r="G23" s="48">
        <v>0</v>
      </c>
      <c r="H23" s="25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1</v>
      </c>
      <c r="O23" s="40">
        <v>0</v>
      </c>
      <c r="P23" s="40">
        <v>0</v>
      </c>
      <c r="Q23" s="40">
        <f t="shared" si="0"/>
        <v>1</v>
      </c>
      <c r="R23" s="40">
        <v>0</v>
      </c>
      <c r="S23" s="40">
        <v>0</v>
      </c>
      <c r="T23" s="40">
        <v>0</v>
      </c>
      <c r="U23" s="40">
        <v>0</v>
      </c>
      <c r="V23" s="40">
        <v>1</v>
      </c>
      <c r="W23" s="40">
        <v>0</v>
      </c>
      <c r="X23" s="40">
        <v>0</v>
      </c>
      <c r="Y23" s="40">
        <v>0</v>
      </c>
      <c r="Z23" s="25">
        <f t="shared" si="1"/>
        <v>1</v>
      </c>
      <c r="AA23" s="40">
        <v>0</v>
      </c>
      <c r="AB23" s="40">
        <v>0</v>
      </c>
      <c r="AC23" s="25">
        <f t="shared" si="2"/>
        <v>1</v>
      </c>
      <c r="AD23" s="43">
        <v>42427.510416666664</v>
      </c>
      <c r="AE23" s="43">
        <v>42427.569444444445</v>
      </c>
      <c r="AF23" s="43">
        <v>42427.569444444445</v>
      </c>
      <c r="AG23" s="36">
        <f t="shared" si="3"/>
        <v>5.9027777781011537E-2</v>
      </c>
      <c r="AH23" s="25"/>
      <c r="AI23" s="25" t="s">
        <v>52</v>
      </c>
      <c r="AJ23" s="49" t="s">
        <v>376</v>
      </c>
    </row>
    <row r="24" spans="1:36" s="37" customFormat="1" ht="38.25" x14ac:dyDescent="0.2">
      <c r="A24" s="40">
        <v>14</v>
      </c>
      <c r="B24" s="39" t="s">
        <v>44</v>
      </c>
      <c r="C24" s="48" t="s">
        <v>149</v>
      </c>
      <c r="D24" s="45" t="s">
        <v>46</v>
      </c>
      <c r="E24" s="25">
        <v>0.4</v>
      </c>
      <c r="F24" s="48" t="s">
        <v>407</v>
      </c>
      <c r="G24" s="48">
        <v>0</v>
      </c>
      <c r="H24" s="25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1</v>
      </c>
      <c r="O24" s="40">
        <v>0</v>
      </c>
      <c r="P24" s="40">
        <v>0</v>
      </c>
      <c r="Q24" s="40">
        <f t="shared" si="0"/>
        <v>1</v>
      </c>
      <c r="R24" s="40">
        <v>0</v>
      </c>
      <c r="S24" s="40">
        <v>0</v>
      </c>
      <c r="T24" s="40">
        <v>0</v>
      </c>
      <c r="U24" s="40">
        <v>0</v>
      </c>
      <c r="V24" s="40">
        <v>1</v>
      </c>
      <c r="W24" s="40">
        <v>0</v>
      </c>
      <c r="X24" s="40">
        <v>0</v>
      </c>
      <c r="Y24" s="40">
        <v>0</v>
      </c>
      <c r="Z24" s="25">
        <f t="shared" si="1"/>
        <v>1</v>
      </c>
      <c r="AA24" s="40">
        <v>0</v>
      </c>
      <c r="AB24" s="40">
        <v>0</v>
      </c>
      <c r="AC24" s="25">
        <f t="shared" si="2"/>
        <v>1</v>
      </c>
      <c r="AD24" s="43">
        <v>42427.607638888891</v>
      </c>
      <c r="AE24" s="43">
        <v>42427.681250000001</v>
      </c>
      <c r="AF24" s="43">
        <v>42427.681250000001</v>
      </c>
      <c r="AG24" s="36">
        <f t="shared" si="3"/>
        <v>7.3611111110949423E-2</v>
      </c>
      <c r="AH24" s="25"/>
      <c r="AI24" s="25" t="s">
        <v>52</v>
      </c>
      <c r="AJ24" s="49" t="s">
        <v>377</v>
      </c>
    </row>
    <row r="25" spans="1:36" s="37" customFormat="1" ht="63.75" x14ac:dyDescent="0.2">
      <c r="A25" s="40">
        <v>15</v>
      </c>
      <c r="B25" s="39" t="s">
        <v>44</v>
      </c>
      <c r="C25" s="48" t="s">
        <v>191</v>
      </c>
      <c r="D25" s="45" t="s">
        <v>46</v>
      </c>
      <c r="E25" s="25">
        <v>0.4</v>
      </c>
      <c r="F25" s="48" t="s">
        <v>1117</v>
      </c>
      <c r="G25" s="48">
        <v>0</v>
      </c>
      <c r="H25" s="25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1</v>
      </c>
      <c r="O25" s="40">
        <v>0</v>
      </c>
      <c r="P25" s="40">
        <v>0</v>
      </c>
      <c r="Q25" s="40">
        <f t="shared" si="0"/>
        <v>1</v>
      </c>
      <c r="R25" s="40">
        <v>0</v>
      </c>
      <c r="S25" s="40">
        <v>0</v>
      </c>
      <c r="T25" s="40">
        <v>0</v>
      </c>
      <c r="U25" s="40">
        <v>0</v>
      </c>
      <c r="V25" s="40">
        <v>37</v>
      </c>
      <c r="W25" s="40">
        <v>0</v>
      </c>
      <c r="X25" s="40">
        <v>0</v>
      </c>
      <c r="Y25" s="40">
        <v>0</v>
      </c>
      <c r="Z25" s="25">
        <f t="shared" si="1"/>
        <v>37</v>
      </c>
      <c r="AA25" s="40">
        <v>0</v>
      </c>
      <c r="AB25" s="40">
        <v>0</v>
      </c>
      <c r="AC25" s="25">
        <f t="shared" si="2"/>
        <v>37</v>
      </c>
      <c r="AD25" s="43">
        <v>42440.679861111108</v>
      </c>
      <c r="AE25" s="43">
        <v>42440.708333333336</v>
      </c>
      <c r="AF25" s="43">
        <v>42440.709722222222</v>
      </c>
      <c r="AG25" s="36">
        <f t="shared" si="3"/>
        <v>2.9861111113859806E-2</v>
      </c>
      <c r="AH25" s="25"/>
      <c r="AI25" s="25" t="s">
        <v>52</v>
      </c>
      <c r="AJ25" s="49" t="s">
        <v>192</v>
      </c>
    </row>
    <row r="26" spans="1:36" s="37" customFormat="1" ht="38.25" x14ac:dyDescent="0.2">
      <c r="A26" s="40">
        <v>16</v>
      </c>
      <c r="B26" s="39" t="s">
        <v>44</v>
      </c>
      <c r="C26" s="48" t="s">
        <v>193</v>
      </c>
      <c r="D26" s="45" t="s">
        <v>46</v>
      </c>
      <c r="E26" s="25">
        <v>0.4</v>
      </c>
      <c r="F26" s="48" t="s">
        <v>380</v>
      </c>
      <c r="G26" s="48">
        <v>0</v>
      </c>
      <c r="H26" s="25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1</v>
      </c>
      <c r="O26" s="40">
        <v>0</v>
      </c>
      <c r="P26" s="40">
        <v>0</v>
      </c>
      <c r="Q26" s="40">
        <f t="shared" si="0"/>
        <v>1</v>
      </c>
      <c r="R26" s="40">
        <v>0</v>
      </c>
      <c r="S26" s="40">
        <v>0</v>
      </c>
      <c r="T26" s="40">
        <v>0</v>
      </c>
      <c r="U26" s="40">
        <v>0</v>
      </c>
      <c r="V26" s="40">
        <v>13</v>
      </c>
      <c r="W26" s="40">
        <v>0</v>
      </c>
      <c r="X26" s="40">
        <v>0</v>
      </c>
      <c r="Y26" s="40">
        <v>0</v>
      </c>
      <c r="Z26" s="25">
        <f t="shared" si="1"/>
        <v>13</v>
      </c>
      <c r="AA26" s="40">
        <v>0</v>
      </c>
      <c r="AB26" s="40">
        <v>0</v>
      </c>
      <c r="AC26" s="25">
        <f t="shared" si="2"/>
        <v>13</v>
      </c>
      <c r="AD26" s="43">
        <v>42441.458333333336</v>
      </c>
      <c r="AE26" s="43">
        <v>42441.527777777781</v>
      </c>
      <c r="AF26" s="43">
        <v>42441.527777777781</v>
      </c>
      <c r="AG26" s="36">
        <f t="shared" si="3"/>
        <v>6.9444444445252884E-2</v>
      </c>
      <c r="AH26" s="25"/>
      <c r="AI26" s="25" t="s">
        <v>194</v>
      </c>
      <c r="AJ26" s="49"/>
    </row>
    <row r="27" spans="1:36" s="37" customFormat="1" ht="76.5" x14ac:dyDescent="0.2">
      <c r="A27" s="40">
        <v>17</v>
      </c>
      <c r="B27" s="39" t="s">
        <v>44</v>
      </c>
      <c r="C27" s="48" t="s">
        <v>205</v>
      </c>
      <c r="D27" s="45" t="s">
        <v>46</v>
      </c>
      <c r="E27" s="25">
        <v>0.4</v>
      </c>
      <c r="F27" s="48" t="s">
        <v>206</v>
      </c>
      <c r="G27" s="48">
        <v>0</v>
      </c>
      <c r="H27" s="25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1</v>
      </c>
      <c r="O27" s="40">
        <v>0</v>
      </c>
      <c r="P27" s="40">
        <v>0</v>
      </c>
      <c r="Q27" s="40">
        <f t="shared" si="0"/>
        <v>1</v>
      </c>
      <c r="R27" s="40">
        <v>0</v>
      </c>
      <c r="S27" s="40">
        <v>0</v>
      </c>
      <c r="T27" s="40">
        <v>0</v>
      </c>
      <c r="U27" s="40">
        <v>0</v>
      </c>
      <c r="V27" s="40">
        <v>14</v>
      </c>
      <c r="W27" s="40">
        <v>0</v>
      </c>
      <c r="X27" s="40">
        <v>0</v>
      </c>
      <c r="Y27" s="40">
        <v>0</v>
      </c>
      <c r="Z27" s="25">
        <f t="shared" si="1"/>
        <v>14</v>
      </c>
      <c r="AA27" s="40">
        <v>0</v>
      </c>
      <c r="AB27" s="40">
        <v>0</v>
      </c>
      <c r="AC27" s="25">
        <f t="shared" si="2"/>
        <v>14</v>
      </c>
      <c r="AD27" s="43">
        <v>42449.333333333336</v>
      </c>
      <c r="AE27" s="43">
        <v>42449.460416666669</v>
      </c>
      <c r="AF27" s="43">
        <v>42449.460416666669</v>
      </c>
      <c r="AG27" s="36">
        <f t="shared" si="3"/>
        <v>0.12708333333284827</v>
      </c>
      <c r="AH27" s="25"/>
      <c r="AI27" s="25" t="s">
        <v>52</v>
      </c>
      <c r="AJ27" s="49" t="s">
        <v>381</v>
      </c>
    </row>
    <row r="28" spans="1:36" s="37" customFormat="1" ht="76.5" x14ac:dyDescent="0.2">
      <c r="A28" s="40">
        <v>18</v>
      </c>
      <c r="B28" s="39" t="s">
        <v>44</v>
      </c>
      <c r="C28" s="48" t="s">
        <v>207</v>
      </c>
      <c r="D28" s="45" t="s">
        <v>46</v>
      </c>
      <c r="E28" s="25">
        <v>0.4</v>
      </c>
      <c r="F28" s="48" t="s">
        <v>208</v>
      </c>
      <c r="G28" s="48">
        <v>0</v>
      </c>
      <c r="H28" s="25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1</v>
      </c>
      <c r="O28" s="40">
        <v>0</v>
      </c>
      <c r="P28" s="40">
        <v>0</v>
      </c>
      <c r="Q28" s="40">
        <f t="shared" si="0"/>
        <v>1</v>
      </c>
      <c r="R28" s="40">
        <v>0</v>
      </c>
      <c r="S28" s="40">
        <v>0</v>
      </c>
      <c r="T28" s="40">
        <v>0</v>
      </c>
      <c r="U28" s="40">
        <v>0</v>
      </c>
      <c r="V28" s="40">
        <v>59</v>
      </c>
      <c r="W28" s="40">
        <v>0</v>
      </c>
      <c r="X28" s="40">
        <v>0</v>
      </c>
      <c r="Y28" s="40">
        <v>0</v>
      </c>
      <c r="Z28" s="25">
        <f t="shared" si="1"/>
        <v>59</v>
      </c>
      <c r="AA28" s="40">
        <v>0</v>
      </c>
      <c r="AB28" s="40">
        <v>0</v>
      </c>
      <c r="AC28" s="25">
        <f t="shared" si="2"/>
        <v>59</v>
      </c>
      <c r="AD28" s="43">
        <v>42449.572916666664</v>
      </c>
      <c r="AE28" s="43">
        <v>42449.602083333331</v>
      </c>
      <c r="AF28" s="43">
        <v>42449.602083333331</v>
      </c>
      <c r="AG28" s="36">
        <f t="shared" si="3"/>
        <v>2.9166666667151731E-2</v>
      </c>
      <c r="AH28" s="25"/>
      <c r="AI28" s="25" t="s">
        <v>194</v>
      </c>
      <c r="AJ28" s="49" t="s">
        <v>378</v>
      </c>
    </row>
    <row r="29" spans="1:36" s="37" customFormat="1" ht="38.25" x14ac:dyDescent="0.2">
      <c r="A29" s="40">
        <v>19</v>
      </c>
      <c r="B29" s="39" t="s">
        <v>44</v>
      </c>
      <c r="C29" s="48" t="s">
        <v>233</v>
      </c>
      <c r="D29" s="25" t="s">
        <v>46</v>
      </c>
      <c r="E29" s="25">
        <v>0.4</v>
      </c>
      <c r="F29" s="48" t="s">
        <v>1118</v>
      </c>
      <c r="G29" s="48">
        <v>1</v>
      </c>
      <c r="H29" s="25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1</v>
      </c>
      <c r="O29" s="40">
        <v>0</v>
      </c>
      <c r="P29" s="40">
        <v>0</v>
      </c>
      <c r="Q29" s="40">
        <f t="shared" si="0"/>
        <v>1</v>
      </c>
      <c r="R29" s="40">
        <v>0</v>
      </c>
      <c r="S29" s="40">
        <v>0</v>
      </c>
      <c r="T29" s="40">
        <v>0</v>
      </c>
      <c r="U29" s="40">
        <v>0</v>
      </c>
      <c r="V29" s="40">
        <v>12</v>
      </c>
      <c r="W29" s="40">
        <v>0</v>
      </c>
      <c r="X29" s="40">
        <v>0</v>
      </c>
      <c r="Y29" s="40">
        <v>0</v>
      </c>
      <c r="Z29" s="25">
        <f t="shared" si="1"/>
        <v>12</v>
      </c>
      <c r="AA29" s="40">
        <v>0</v>
      </c>
      <c r="AB29" s="40">
        <v>0</v>
      </c>
      <c r="AC29" s="25">
        <f t="shared" si="2"/>
        <v>12</v>
      </c>
      <c r="AD29" s="43">
        <v>42451.611111111109</v>
      </c>
      <c r="AE29" s="43">
        <v>42451.652777777781</v>
      </c>
      <c r="AF29" s="43">
        <v>42451.652777777781</v>
      </c>
      <c r="AG29" s="36">
        <f t="shared" si="3"/>
        <v>4.1666666671517305E-2</v>
      </c>
      <c r="AH29" s="25"/>
      <c r="AI29" s="25" t="s">
        <v>194</v>
      </c>
      <c r="AJ29" s="49"/>
    </row>
    <row r="30" spans="1:36" s="38" customFormat="1" ht="38.25" x14ac:dyDescent="0.2">
      <c r="A30" s="40">
        <v>20</v>
      </c>
      <c r="B30" s="39" t="s">
        <v>245</v>
      </c>
      <c r="C30" s="48" t="s">
        <v>382</v>
      </c>
      <c r="D30" s="25" t="s">
        <v>46</v>
      </c>
      <c r="E30" s="25">
        <v>0.4</v>
      </c>
      <c r="F30" s="48" t="s">
        <v>383</v>
      </c>
      <c r="G30" s="48">
        <v>0</v>
      </c>
      <c r="H30" s="25">
        <v>0</v>
      </c>
      <c r="I30" s="40">
        <v>0</v>
      </c>
      <c r="J30" s="40">
        <v>0</v>
      </c>
      <c r="K30" s="40">
        <v>0</v>
      </c>
      <c r="L30" s="40">
        <v>0</v>
      </c>
      <c r="M30" s="40">
        <v>1</v>
      </c>
      <c r="N30" s="40">
        <v>0</v>
      </c>
      <c r="O30" s="40">
        <v>0</v>
      </c>
      <c r="P30" s="40">
        <v>0</v>
      </c>
      <c r="Q30" s="40">
        <f t="shared" si="0"/>
        <v>1</v>
      </c>
      <c r="R30" s="40">
        <v>0</v>
      </c>
      <c r="S30" s="40">
        <v>0</v>
      </c>
      <c r="T30" s="40">
        <v>0</v>
      </c>
      <c r="U30" s="40">
        <v>0</v>
      </c>
      <c r="V30" s="40">
        <v>2</v>
      </c>
      <c r="W30" s="40">
        <v>0</v>
      </c>
      <c r="X30" s="40">
        <v>0</v>
      </c>
      <c r="Y30" s="40">
        <v>0</v>
      </c>
      <c r="Z30" s="25">
        <f t="shared" si="1"/>
        <v>2</v>
      </c>
      <c r="AA30" s="40">
        <v>0</v>
      </c>
      <c r="AB30" s="40">
        <v>0</v>
      </c>
      <c r="AC30" s="25">
        <f t="shared" si="2"/>
        <v>2</v>
      </c>
      <c r="AD30" s="43">
        <v>42454.458333333336</v>
      </c>
      <c r="AE30" s="43">
        <v>42454.46875</v>
      </c>
      <c r="AF30" s="43">
        <v>42454.46875</v>
      </c>
      <c r="AG30" s="36">
        <f t="shared" si="3"/>
        <v>1.0416666664241347E-2</v>
      </c>
      <c r="AH30" s="25"/>
      <c r="AI30" s="25" t="s">
        <v>52</v>
      </c>
      <c r="AJ30" s="49" t="s">
        <v>379</v>
      </c>
    </row>
    <row r="31" spans="1:36" s="38" customFormat="1" ht="51" x14ac:dyDescent="0.2">
      <c r="A31" s="40">
        <v>21</v>
      </c>
      <c r="B31" s="39" t="s">
        <v>251</v>
      </c>
      <c r="C31" s="48" t="s">
        <v>252</v>
      </c>
      <c r="D31" s="45" t="s">
        <v>46</v>
      </c>
      <c r="E31" s="25">
        <v>0.4</v>
      </c>
      <c r="F31" s="48" t="s">
        <v>408</v>
      </c>
      <c r="G31" s="48">
        <v>0</v>
      </c>
      <c r="H31" s="25">
        <v>0</v>
      </c>
      <c r="I31" s="40">
        <v>0</v>
      </c>
      <c r="J31" s="40">
        <v>0</v>
      </c>
      <c r="K31" s="40">
        <v>0</v>
      </c>
      <c r="L31" s="40">
        <v>0</v>
      </c>
      <c r="M31" s="40">
        <v>1</v>
      </c>
      <c r="N31" s="40">
        <v>0</v>
      </c>
      <c r="O31" s="40">
        <v>0</v>
      </c>
      <c r="P31" s="40">
        <v>0</v>
      </c>
      <c r="Q31" s="40">
        <f t="shared" si="0"/>
        <v>1</v>
      </c>
      <c r="R31" s="40">
        <v>0</v>
      </c>
      <c r="S31" s="40">
        <v>0</v>
      </c>
      <c r="T31" s="40">
        <v>0</v>
      </c>
      <c r="U31" s="40">
        <v>0</v>
      </c>
      <c r="V31" s="40">
        <v>10</v>
      </c>
      <c r="W31" s="40">
        <v>0</v>
      </c>
      <c r="X31" s="40">
        <v>0</v>
      </c>
      <c r="Y31" s="40">
        <v>0</v>
      </c>
      <c r="Z31" s="25">
        <f t="shared" si="1"/>
        <v>10</v>
      </c>
      <c r="AA31" s="40">
        <v>0</v>
      </c>
      <c r="AB31" s="40">
        <v>0</v>
      </c>
      <c r="AC31" s="25">
        <f t="shared" si="2"/>
        <v>10</v>
      </c>
      <c r="AD31" s="43">
        <v>42455.604166666664</v>
      </c>
      <c r="AE31" s="43">
        <v>42455.690972222219</v>
      </c>
      <c r="AF31" s="43">
        <v>42455.690972222219</v>
      </c>
      <c r="AG31" s="36">
        <f t="shared" si="3"/>
        <v>8.6805555554747116E-2</v>
      </c>
      <c r="AH31" s="25"/>
      <c r="AI31" s="25" t="s">
        <v>52</v>
      </c>
      <c r="AJ31" s="49" t="s">
        <v>384</v>
      </c>
    </row>
    <row r="32" spans="1:36" s="38" customFormat="1" ht="51" x14ac:dyDescent="0.2">
      <c r="A32" s="40">
        <v>22</v>
      </c>
      <c r="B32" s="39" t="s">
        <v>253</v>
      </c>
      <c r="C32" s="48" t="s">
        <v>254</v>
      </c>
      <c r="D32" s="45" t="s">
        <v>46</v>
      </c>
      <c r="E32" s="25">
        <v>0.4</v>
      </c>
      <c r="F32" s="48" t="s">
        <v>409</v>
      </c>
      <c r="G32" s="48">
        <v>0</v>
      </c>
      <c r="H32" s="25">
        <v>0</v>
      </c>
      <c r="I32" s="40">
        <v>0</v>
      </c>
      <c r="J32" s="40">
        <v>0</v>
      </c>
      <c r="K32" s="40">
        <v>0</v>
      </c>
      <c r="L32" s="40">
        <v>0</v>
      </c>
      <c r="M32" s="40">
        <v>1</v>
      </c>
      <c r="N32" s="40">
        <v>0</v>
      </c>
      <c r="O32" s="40">
        <v>0</v>
      </c>
      <c r="P32" s="40">
        <v>0</v>
      </c>
      <c r="Q32" s="40">
        <f t="shared" si="0"/>
        <v>1</v>
      </c>
      <c r="R32" s="40">
        <v>0</v>
      </c>
      <c r="S32" s="40">
        <v>0</v>
      </c>
      <c r="T32" s="40">
        <v>0</v>
      </c>
      <c r="U32" s="40">
        <v>0</v>
      </c>
      <c r="V32" s="40">
        <v>4</v>
      </c>
      <c r="W32" s="40">
        <v>0</v>
      </c>
      <c r="X32" s="40">
        <v>0</v>
      </c>
      <c r="Y32" s="40">
        <v>0</v>
      </c>
      <c r="Z32" s="25">
        <f t="shared" si="1"/>
        <v>4</v>
      </c>
      <c r="AA32" s="40">
        <v>0</v>
      </c>
      <c r="AB32" s="40">
        <v>0</v>
      </c>
      <c r="AC32" s="25">
        <f t="shared" si="2"/>
        <v>4</v>
      </c>
      <c r="AD32" s="43">
        <v>42457.114583333336</v>
      </c>
      <c r="AE32" s="43">
        <v>42457.447222222225</v>
      </c>
      <c r="AF32" s="43">
        <v>42457.447222222225</v>
      </c>
      <c r="AG32" s="36">
        <f t="shared" si="3"/>
        <v>0.33263888888905058</v>
      </c>
      <c r="AH32" s="25"/>
      <c r="AI32" s="25" t="s">
        <v>52</v>
      </c>
      <c r="AJ32" s="49" t="s">
        <v>385</v>
      </c>
    </row>
    <row r="33" spans="1:36" s="38" customFormat="1" ht="51" x14ac:dyDescent="0.2">
      <c r="A33" s="40">
        <v>23</v>
      </c>
      <c r="B33" s="39" t="s">
        <v>255</v>
      </c>
      <c r="C33" s="48" t="s">
        <v>256</v>
      </c>
      <c r="D33" s="45" t="s">
        <v>46</v>
      </c>
      <c r="E33" s="25">
        <v>0.4</v>
      </c>
      <c r="F33" s="48" t="s">
        <v>410</v>
      </c>
      <c r="G33" s="48">
        <v>0</v>
      </c>
      <c r="H33" s="25">
        <v>0</v>
      </c>
      <c r="I33" s="40">
        <v>0</v>
      </c>
      <c r="J33" s="40">
        <v>0</v>
      </c>
      <c r="K33" s="40">
        <v>0</v>
      </c>
      <c r="L33" s="40">
        <v>0</v>
      </c>
      <c r="M33" s="40">
        <v>1</v>
      </c>
      <c r="N33" s="40">
        <v>0</v>
      </c>
      <c r="O33" s="40">
        <v>0</v>
      </c>
      <c r="P33" s="40">
        <v>0</v>
      </c>
      <c r="Q33" s="40">
        <f t="shared" si="0"/>
        <v>1</v>
      </c>
      <c r="R33" s="40">
        <v>0</v>
      </c>
      <c r="S33" s="40">
        <v>0</v>
      </c>
      <c r="T33" s="40">
        <v>0</v>
      </c>
      <c r="U33" s="40">
        <v>0</v>
      </c>
      <c r="V33" s="40">
        <v>4</v>
      </c>
      <c r="W33" s="40">
        <v>0</v>
      </c>
      <c r="X33" s="40">
        <v>0</v>
      </c>
      <c r="Y33" s="40">
        <v>0</v>
      </c>
      <c r="Z33" s="25">
        <f t="shared" si="1"/>
        <v>4</v>
      </c>
      <c r="AA33" s="40">
        <v>0</v>
      </c>
      <c r="AB33" s="40">
        <v>0</v>
      </c>
      <c r="AC33" s="25">
        <f t="shared" si="2"/>
        <v>4</v>
      </c>
      <c r="AD33" s="43">
        <v>42457.618055555555</v>
      </c>
      <c r="AE33" s="43">
        <v>42457.686111111114</v>
      </c>
      <c r="AF33" s="43">
        <v>42457.686111111114</v>
      </c>
      <c r="AG33" s="36">
        <f t="shared" si="3"/>
        <v>6.805555555911269E-2</v>
      </c>
      <c r="AH33" s="25"/>
      <c r="AI33" s="25" t="s">
        <v>52</v>
      </c>
      <c r="AJ33" s="49" t="s">
        <v>386</v>
      </c>
    </row>
    <row r="34" spans="1:36" s="38" customFormat="1" ht="51" x14ac:dyDescent="0.2">
      <c r="A34" s="40">
        <v>24</v>
      </c>
      <c r="B34" s="39" t="s">
        <v>257</v>
      </c>
      <c r="C34" s="48" t="s">
        <v>258</v>
      </c>
      <c r="D34" s="45" t="s">
        <v>46</v>
      </c>
      <c r="E34" s="25">
        <v>0.4</v>
      </c>
      <c r="F34" s="48" t="s">
        <v>1119</v>
      </c>
      <c r="G34" s="48">
        <v>0</v>
      </c>
      <c r="H34" s="25">
        <v>0</v>
      </c>
      <c r="I34" s="40">
        <v>0</v>
      </c>
      <c r="J34" s="40">
        <v>0</v>
      </c>
      <c r="K34" s="40">
        <v>0</v>
      </c>
      <c r="L34" s="40">
        <v>0</v>
      </c>
      <c r="M34" s="40">
        <v>1</v>
      </c>
      <c r="N34" s="40">
        <v>0</v>
      </c>
      <c r="O34" s="40">
        <v>0</v>
      </c>
      <c r="P34" s="40">
        <v>0</v>
      </c>
      <c r="Q34" s="40">
        <f t="shared" si="0"/>
        <v>1</v>
      </c>
      <c r="R34" s="40">
        <v>0</v>
      </c>
      <c r="S34" s="40">
        <v>0</v>
      </c>
      <c r="T34" s="40">
        <v>0</v>
      </c>
      <c r="U34" s="40">
        <v>0</v>
      </c>
      <c r="V34" s="40">
        <v>11</v>
      </c>
      <c r="W34" s="40">
        <v>0</v>
      </c>
      <c r="X34" s="40">
        <v>0</v>
      </c>
      <c r="Y34" s="40">
        <v>0</v>
      </c>
      <c r="Z34" s="25">
        <f t="shared" si="1"/>
        <v>11</v>
      </c>
      <c r="AA34" s="40">
        <v>0</v>
      </c>
      <c r="AB34" s="40">
        <v>0</v>
      </c>
      <c r="AC34" s="25">
        <f t="shared" si="2"/>
        <v>11</v>
      </c>
      <c r="AD34" s="43">
        <v>42457.618055555555</v>
      </c>
      <c r="AE34" s="43">
        <v>42457.666666666664</v>
      </c>
      <c r="AF34" s="43">
        <v>42457.666666666664</v>
      </c>
      <c r="AG34" s="36">
        <f t="shared" si="3"/>
        <v>4.8611111109494232E-2</v>
      </c>
      <c r="AH34" s="25"/>
      <c r="AI34" s="25" t="s">
        <v>52</v>
      </c>
      <c r="AJ34" s="49" t="s">
        <v>388</v>
      </c>
    </row>
    <row r="35" spans="1:36" s="38" customFormat="1" ht="51" x14ac:dyDescent="0.2">
      <c r="A35" s="40">
        <v>25</v>
      </c>
      <c r="B35" s="39" t="s">
        <v>257</v>
      </c>
      <c r="C35" s="48" t="s">
        <v>252</v>
      </c>
      <c r="D35" s="45" t="s">
        <v>46</v>
      </c>
      <c r="E35" s="25">
        <v>0.4</v>
      </c>
      <c r="F35" s="48" t="s">
        <v>1120</v>
      </c>
      <c r="G35" s="48">
        <v>0</v>
      </c>
      <c r="H35" s="25">
        <v>0</v>
      </c>
      <c r="I35" s="40">
        <v>0</v>
      </c>
      <c r="J35" s="40">
        <v>0</v>
      </c>
      <c r="K35" s="40">
        <v>0</v>
      </c>
      <c r="L35" s="40">
        <v>0</v>
      </c>
      <c r="M35" s="40">
        <v>1</v>
      </c>
      <c r="N35" s="40">
        <v>0</v>
      </c>
      <c r="O35" s="40">
        <v>0</v>
      </c>
      <c r="P35" s="40">
        <v>0</v>
      </c>
      <c r="Q35" s="40">
        <f t="shared" si="0"/>
        <v>1</v>
      </c>
      <c r="R35" s="40">
        <v>0</v>
      </c>
      <c r="S35" s="40">
        <v>0</v>
      </c>
      <c r="T35" s="40">
        <v>0</v>
      </c>
      <c r="U35" s="40">
        <v>0</v>
      </c>
      <c r="V35" s="40">
        <v>15</v>
      </c>
      <c r="W35" s="40">
        <v>0</v>
      </c>
      <c r="X35" s="40">
        <v>0</v>
      </c>
      <c r="Y35" s="40">
        <v>0</v>
      </c>
      <c r="Z35" s="25">
        <f t="shared" si="1"/>
        <v>15</v>
      </c>
      <c r="AA35" s="40">
        <v>0</v>
      </c>
      <c r="AB35" s="40">
        <v>0</v>
      </c>
      <c r="AC35" s="25">
        <f t="shared" si="2"/>
        <v>15</v>
      </c>
      <c r="AD35" s="43">
        <v>42457.845138888886</v>
      </c>
      <c r="AE35" s="43">
        <v>42457.92083333333</v>
      </c>
      <c r="AF35" s="43">
        <v>42457.92083333333</v>
      </c>
      <c r="AG35" s="36">
        <f t="shared" si="3"/>
        <v>7.5694444443797693E-2</v>
      </c>
      <c r="AH35" s="25"/>
      <c r="AI35" s="25" t="s">
        <v>52</v>
      </c>
      <c r="AJ35" s="49" t="s">
        <v>389</v>
      </c>
    </row>
    <row r="36" spans="1:36" s="37" customFormat="1" ht="51" x14ac:dyDescent="0.2">
      <c r="A36" s="40">
        <v>26</v>
      </c>
      <c r="B36" s="39" t="s">
        <v>44</v>
      </c>
      <c r="C36" s="48" t="s">
        <v>256</v>
      </c>
      <c r="D36" s="45" t="s">
        <v>46</v>
      </c>
      <c r="E36" s="25">
        <v>0.4</v>
      </c>
      <c r="F36" s="48" t="s">
        <v>411</v>
      </c>
      <c r="G36" s="48">
        <v>0</v>
      </c>
      <c r="H36" s="25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1</v>
      </c>
      <c r="O36" s="40">
        <v>0</v>
      </c>
      <c r="P36" s="40">
        <v>0</v>
      </c>
      <c r="Q36" s="40">
        <f t="shared" si="0"/>
        <v>1</v>
      </c>
      <c r="R36" s="40">
        <v>0</v>
      </c>
      <c r="S36" s="40">
        <v>0</v>
      </c>
      <c r="T36" s="40">
        <v>0</v>
      </c>
      <c r="U36" s="40">
        <v>0</v>
      </c>
      <c r="V36" s="40">
        <v>4</v>
      </c>
      <c r="W36" s="40">
        <v>0</v>
      </c>
      <c r="X36" s="40">
        <v>0</v>
      </c>
      <c r="Y36" s="40">
        <v>0</v>
      </c>
      <c r="Z36" s="25">
        <f t="shared" si="1"/>
        <v>4</v>
      </c>
      <c r="AA36" s="40">
        <v>0</v>
      </c>
      <c r="AB36" s="40">
        <v>0</v>
      </c>
      <c r="AC36" s="25">
        <f t="shared" si="2"/>
        <v>4</v>
      </c>
      <c r="AD36" s="43">
        <v>42459.432638888888</v>
      </c>
      <c r="AE36" s="43">
        <v>42459.5</v>
      </c>
      <c r="AF36" s="43">
        <v>42459.5</v>
      </c>
      <c r="AG36" s="36">
        <f t="shared" si="3"/>
        <v>6.7361111112404615E-2</v>
      </c>
      <c r="AH36" s="25"/>
      <c r="AI36" s="25" t="s">
        <v>52</v>
      </c>
      <c r="AJ36" s="49" t="s">
        <v>391</v>
      </c>
    </row>
    <row r="37" spans="1:36" s="37" customFormat="1" ht="51" x14ac:dyDescent="0.2">
      <c r="A37" s="40">
        <v>27</v>
      </c>
      <c r="B37" s="39" t="s">
        <v>44</v>
      </c>
      <c r="C37" s="48" t="s">
        <v>262</v>
      </c>
      <c r="D37" s="45" t="s">
        <v>46</v>
      </c>
      <c r="E37" s="25">
        <v>0.4</v>
      </c>
      <c r="F37" s="48" t="s">
        <v>412</v>
      </c>
      <c r="G37" s="48">
        <v>0</v>
      </c>
      <c r="H37" s="25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1</v>
      </c>
      <c r="O37" s="40">
        <v>0</v>
      </c>
      <c r="P37" s="40">
        <v>0</v>
      </c>
      <c r="Q37" s="40">
        <f t="shared" si="0"/>
        <v>1</v>
      </c>
      <c r="R37" s="40">
        <v>0</v>
      </c>
      <c r="S37" s="40">
        <v>0</v>
      </c>
      <c r="T37" s="40">
        <v>0</v>
      </c>
      <c r="U37" s="40">
        <v>0</v>
      </c>
      <c r="V37" s="40">
        <v>1</v>
      </c>
      <c r="W37" s="40">
        <v>0</v>
      </c>
      <c r="X37" s="40">
        <v>0</v>
      </c>
      <c r="Y37" s="40">
        <v>0</v>
      </c>
      <c r="Z37" s="25">
        <f t="shared" si="1"/>
        <v>1</v>
      </c>
      <c r="AA37" s="40">
        <v>0</v>
      </c>
      <c r="AB37" s="40">
        <v>0</v>
      </c>
      <c r="AC37" s="25">
        <f t="shared" si="2"/>
        <v>1</v>
      </c>
      <c r="AD37" s="43">
        <v>42459.53125</v>
      </c>
      <c r="AE37" s="43">
        <v>42459.590277777781</v>
      </c>
      <c r="AF37" s="43">
        <v>42459.590277777781</v>
      </c>
      <c r="AG37" s="36">
        <f t="shared" si="3"/>
        <v>5.9027777781011537E-2</v>
      </c>
      <c r="AH37" s="25"/>
      <c r="AI37" s="25" t="s">
        <v>52</v>
      </c>
      <c r="AJ37" s="49" t="s">
        <v>392</v>
      </c>
    </row>
    <row r="38" spans="1:36" s="37" customFormat="1" ht="51" x14ac:dyDescent="0.2">
      <c r="A38" s="40">
        <v>28</v>
      </c>
      <c r="B38" s="39" t="s">
        <v>44</v>
      </c>
      <c r="C38" s="48" t="s">
        <v>263</v>
      </c>
      <c r="D38" s="45" t="s">
        <v>46</v>
      </c>
      <c r="E38" s="25">
        <v>0.4</v>
      </c>
      <c r="F38" s="48" t="s">
        <v>413</v>
      </c>
      <c r="G38" s="48">
        <v>0</v>
      </c>
      <c r="H38" s="25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1</v>
      </c>
      <c r="O38" s="40">
        <v>0</v>
      </c>
      <c r="P38" s="40">
        <v>0</v>
      </c>
      <c r="Q38" s="40">
        <f t="shared" si="0"/>
        <v>1</v>
      </c>
      <c r="R38" s="40">
        <v>0</v>
      </c>
      <c r="S38" s="40">
        <v>0</v>
      </c>
      <c r="T38" s="40">
        <v>0</v>
      </c>
      <c r="U38" s="40">
        <v>0</v>
      </c>
      <c r="V38" s="40">
        <v>1</v>
      </c>
      <c r="W38" s="40">
        <v>0</v>
      </c>
      <c r="X38" s="40">
        <v>0</v>
      </c>
      <c r="Y38" s="40">
        <v>0</v>
      </c>
      <c r="Z38" s="25">
        <f t="shared" si="1"/>
        <v>1</v>
      </c>
      <c r="AA38" s="40">
        <v>0</v>
      </c>
      <c r="AB38" s="40">
        <v>0</v>
      </c>
      <c r="AC38" s="25">
        <f t="shared" si="2"/>
        <v>1</v>
      </c>
      <c r="AD38" s="43">
        <v>42459.729166666664</v>
      </c>
      <c r="AE38" s="43">
        <v>42459.75</v>
      </c>
      <c r="AF38" s="43">
        <v>42459.75</v>
      </c>
      <c r="AG38" s="36">
        <f t="shared" si="3"/>
        <v>2.0833333335758653E-2</v>
      </c>
      <c r="AH38" s="25"/>
      <c r="AI38" s="25" t="s">
        <v>52</v>
      </c>
      <c r="AJ38" s="49" t="s">
        <v>393</v>
      </c>
    </row>
    <row r="39" spans="1:36" s="37" customFormat="1" ht="38.25" x14ac:dyDescent="0.2">
      <c r="A39" s="40">
        <v>29</v>
      </c>
      <c r="B39" s="39" t="s">
        <v>44</v>
      </c>
      <c r="C39" s="48" t="s">
        <v>264</v>
      </c>
      <c r="D39" s="45" t="s">
        <v>46</v>
      </c>
      <c r="E39" s="25">
        <v>0.4</v>
      </c>
      <c r="F39" s="48" t="s">
        <v>414</v>
      </c>
      <c r="G39" s="48">
        <v>0</v>
      </c>
      <c r="H39" s="25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1</v>
      </c>
      <c r="O39" s="40">
        <v>0</v>
      </c>
      <c r="P39" s="40">
        <v>0</v>
      </c>
      <c r="Q39" s="40">
        <f t="shared" si="0"/>
        <v>1</v>
      </c>
      <c r="R39" s="40">
        <v>0</v>
      </c>
      <c r="S39" s="40">
        <v>0</v>
      </c>
      <c r="T39" s="40">
        <v>0</v>
      </c>
      <c r="U39" s="40">
        <v>0</v>
      </c>
      <c r="V39" s="40">
        <v>1</v>
      </c>
      <c r="W39" s="40">
        <v>0</v>
      </c>
      <c r="X39" s="40">
        <v>0</v>
      </c>
      <c r="Y39" s="40">
        <v>0</v>
      </c>
      <c r="Z39" s="25">
        <f t="shared" si="1"/>
        <v>1</v>
      </c>
      <c r="AA39" s="40">
        <v>0</v>
      </c>
      <c r="AB39" s="40">
        <v>0</v>
      </c>
      <c r="AC39" s="25">
        <f t="shared" si="2"/>
        <v>1</v>
      </c>
      <c r="AD39" s="43">
        <v>42459.833333333336</v>
      </c>
      <c r="AE39" s="43">
        <v>42459.900694444441</v>
      </c>
      <c r="AF39" s="43">
        <v>42459.900694444441</v>
      </c>
      <c r="AG39" s="36">
        <f t="shared" si="3"/>
        <v>6.7361111105128657E-2</v>
      </c>
      <c r="AH39" s="25"/>
      <c r="AI39" s="25" t="s">
        <v>52</v>
      </c>
      <c r="AJ39" s="49" t="s">
        <v>394</v>
      </c>
    </row>
    <row r="40" spans="1:36" s="38" customFormat="1" ht="51" x14ac:dyDescent="0.2">
      <c r="A40" s="40">
        <v>30</v>
      </c>
      <c r="B40" s="39" t="s">
        <v>245</v>
      </c>
      <c r="C40" s="48" t="s">
        <v>265</v>
      </c>
      <c r="D40" s="45" t="s">
        <v>46</v>
      </c>
      <c r="E40" s="25">
        <v>0.4</v>
      </c>
      <c r="F40" s="48" t="s">
        <v>415</v>
      </c>
      <c r="G40" s="48">
        <v>0</v>
      </c>
      <c r="H40" s="25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1</v>
      </c>
      <c r="O40" s="40">
        <v>0</v>
      </c>
      <c r="P40" s="40">
        <v>0</v>
      </c>
      <c r="Q40" s="40">
        <f t="shared" si="0"/>
        <v>1</v>
      </c>
      <c r="R40" s="40">
        <v>0</v>
      </c>
      <c r="S40" s="40">
        <v>0</v>
      </c>
      <c r="T40" s="40">
        <v>0</v>
      </c>
      <c r="U40" s="40">
        <v>0</v>
      </c>
      <c r="V40" s="40">
        <v>7</v>
      </c>
      <c r="W40" s="40">
        <v>0</v>
      </c>
      <c r="X40" s="40">
        <v>0</v>
      </c>
      <c r="Y40" s="40">
        <v>0</v>
      </c>
      <c r="Z40" s="25">
        <f t="shared" si="1"/>
        <v>7</v>
      </c>
      <c r="AA40" s="40">
        <v>0</v>
      </c>
      <c r="AB40" s="40">
        <v>0</v>
      </c>
      <c r="AC40" s="25">
        <f t="shared" si="2"/>
        <v>7</v>
      </c>
      <c r="AD40" s="43">
        <v>42460.65</v>
      </c>
      <c r="AE40" s="43">
        <v>42460.684027777781</v>
      </c>
      <c r="AF40" s="43">
        <v>42460.684027777781</v>
      </c>
      <c r="AG40" s="36">
        <f t="shared" si="3"/>
        <v>3.4027777779556345E-2</v>
      </c>
      <c r="AH40" s="25"/>
      <c r="AI40" s="25" t="s">
        <v>194</v>
      </c>
      <c r="AJ40" s="49" t="s">
        <v>395</v>
      </c>
    </row>
    <row r="41" spans="1:36" s="37" customFormat="1" ht="38.25" x14ac:dyDescent="0.2">
      <c r="A41" s="40">
        <v>31</v>
      </c>
      <c r="B41" s="39" t="s">
        <v>44</v>
      </c>
      <c r="C41" s="48" t="s">
        <v>267</v>
      </c>
      <c r="D41" s="25" t="s">
        <v>46</v>
      </c>
      <c r="E41" s="25">
        <v>0.4</v>
      </c>
      <c r="F41" s="48" t="s">
        <v>416</v>
      </c>
      <c r="G41" s="48">
        <v>0</v>
      </c>
      <c r="H41" s="25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1</v>
      </c>
      <c r="O41" s="40">
        <v>0</v>
      </c>
      <c r="P41" s="40">
        <v>0</v>
      </c>
      <c r="Q41" s="40">
        <f t="shared" si="0"/>
        <v>1</v>
      </c>
      <c r="R41" s="40">
        <v>0</v>
      </c>
      <c r="S41" s="40">
        <v>0</v>
      </c>
      <c r="T41" s="40">
        <v>0</v>
      </c>
      <c r="U41" s="40">
        <v>0</v>
      </c>
      <c r="V41" s="40">
        <v>1</v>
      </c>
      <c r="W41" s="40">
        <v>0</v>
      </c>
      <c r="X41" s="40">
        <v>0</v>
      </c>
      <c r="Y41" s="40">
        <v>0</v>
      </c>
      <c r="Z41" s="25">
        <f t="shared" si="1"/>
        <v>1</v>
      </c>
      <c r="AA41" s="40">
        <v>0</v>
      </c>
      <c r="AB41" s="40">
        <v>0</v>
      </c>
      <c r="AC41" s="25">
        <f t="shared" si="2"/>
        <v>1</v>
      </c>
      <c r="AD41" s="43">
        <v>42462.229166666664</v>
      </c>
      <c r="AE41" s="43">
        <v>42462.322916666664</v>
      </c>
      <c r="AF41" s="43">
        <v>42462.322916666664</v>
      </c>
      <c r="AG41" s="36">
        <f t="shared" si="3"/>
        <v>9.375E-2</v>
      </c>
      <c r="AH41" s="25"/>
      <c r="AI41" s="25" t="s">
        <v>52</v>
      </c>
      <c r="AJ41" s="49" t="s">
        <v>396</v>
      </c>
    </row>
    <row r="42" spans="1:36" s="37" customFormat="1" ht="63.75" x14ac:dyDescent="0.2">
      <c r="A42" s="40">
        <v>32</v>
      </c>
      <c r="B42" s="39" t="s">
        <v>44</v>
      </c>
      <c r="C42" s="48" t="s">
        <v>1121</v>
      </c>
      <c r="D42" s="25" t="s">
        <v>54</v>
      </c>
      <c r="E42" s="25">
        <v>6</v>
      </c>
      <c r="F42" s="48" t="s">
        <v>1122</v>
      </c>
      <c r="G42" s="48">
        <v>1</v>
      </c>
      <c r="H42" s="25">
        <v>0</v>
      </c>
      <c r="I42" s="40">
        <v>0</v>
      </c>
      <c r="J42" s="40">
        <v>0</v>
      </c>
      <c r="K42" s="40">
        <v>0</v>
      </c>
      <c r="L42" s="40">
        <v>0</v>
      </c>
      <c r="M42" s="40">
        <v>1</v>
      </c>
      <c r="N42" s="40">
        <v>0</v>
      </c>
      <c r="O42" s="40">
        <v>0</v>
      </c>
      <c r="P42" s="40">
        <v>0</v>
      </c>
      <c r="Q42" s="40">
        <f t="shared" si="0"/>
        <v>1</v>
      </c>
      <c r="R42" s="40">
        <v>0</v>
      </c>
      <c r="S42" s="40">
        <v>0</v>
      </c>
      <c r="T42" s="40">
        <v>0</v>
      </c>
      <c r="U42" s="40">
        <v>1</v>
      </c>
      <c r="V42" s="40">
        <v>22</v>
      </c>
      <c r="W42" s="40">
        <v>0</v>
      </c>
      <c r="X42" s="40">
        <v>0</v>
      </c>
      <c r="Y42" s="40">
        <v>0</v>
      </c>
      <c r="Z42" s="25">
        <f t="shared" si="1"/>
        <v>23</v>
      </c>
      <c r="AA42" s="40">
        <v>0</v>
      </c>
      <c r="AB42" s="40">
        <v>0</v>
      </c>
      <c r="AC42" s="25">
        <f t="shared" si="2"/>
        <v>23</v>
      </c>
      <c r="AD42" s="43">
        <v>42462.086805555555</v>
      </c>
      <c r="AE42" s="43">
        <v>42463.558333333334</v>
      </c>
      <c r="AF42" s="43">
        <v>42463.263888888891</v>
      </c>
      <c r="AG42" s="36">
        <f t="shared" si="3"/>
        <v>1.1770833333357587</v>
      </c>
      <c r="AH42" s="25"/>
      <c r="AI42" s="25"/>
      <c r="AJ42" s="49" t="s">
        <v>397</v>
      </c>
    </row>
    <row r="43" spans="1:36" s="37" customFormat="1" ht="51" x14ac:dyDescent="0.2">
      <c r="A43" s="40">
        <v>33</v>
      </c>
      <c r="B43" s="39" t="s">
        <v>44</v>
      </c>
      <c r="C43" s="48" t="s">
        <v>268</v>
      </c>
      <c r="D43" s="25" t="s">
        <v>46</v>
      </c>
      <c r="E43" s="25">
        <v>0.4</v>
      </c>
      <c r="F43" s="48" t="s">
        <v>417</v>
      </c>
      <c r="G43" s="48">
        <v>0</v>
      </c>
      <c r="H43" s="25">
        <v>0</v>
      </c>
      <c r="I43" s="40">
        <v>0</v>
      </c>
      <c r="J43" s="40">
        <v>0</v>
      </c>
      <c r="K43" s="40">
        <v>0</v>
      </c>
      <c r="L43" s="40">
        <v>0</v>
      </c>
      <c r="M43" s="40">
        <v>1</v>
      </c>
      <c r="N43" s="40">
        <v>0</v>
      </c>
      <c r="O43" s="40">
        <v>0</v>
      </c>
      <c r="P43" s="40">
        <v>0</v>
      </c>
      <c r="Q43" s="40">
        <f t="shared" ref="Q43:Q74" si="4">SUM(J43:P43)</f>
        <v>1</v>
      </c>
      <c r="R43" s="40">
        <v>0</v>
      </c>
      <c r="S43" s="40">
        <v>0</v>
      </c>
      <c r="T43" s="40">
        <v>0</v>
      </c>
      <c r="U43" s="40">
        <v>0</v>
      </c>
      <c r="V43" s="40">
        <v>9</v>
      </c>
      <c r="W43" s="40">
        <v>0</v>
      </c>
      <c r="X43" s="40">
        <v>0</v>
      </c>
      <c r="Y43" s="40">
        <v>0</v>
      </c>
      <c r="Z43" s="25">
        <f t="shared" ref="Z43:Z74" si="5">SUM(R43:V43)</f>
        <v>9</v>
      </c>
      <c r="AA43" s="40">
        <v>0</v>
      </c>
      <c r="AB43" s="40">
        <v>0</v>
      </c>
      <c r="AC43" s="25">
        <f t="shared" ref="AC43:AC74" si="6">SUM(Z43:AB43)</f>
        <v>9</v>
      </c>
      <c r="AD43" s="43">
        <v>42463.329861111109</v>
      </c>
      <c r="AE43" s="43">
        <v>42463.569444444445</v>
      </c>
      <c r="AF43" s="43">
        <v>42463.397222222222</v>
      </c>
      <c r="AG43" s="36">
        <f t="shared" ref="AG43:AG74" si="7">AF43-AD43</f>
        <v>6.7361111112404615E-2</v>
      </c>
      <c r="AH43" s="25"/>
      <c r="AI43" s="25" t="s">
        <v>52</v>
      </c>
      <c r="AJ43" s="49" t="s">
        <v>398</v>
      </c>
    </row>
    <row r="44" spans="1:36" s="37" customFormat="1" ht="51" x14ac:dyDescent="0.2">
      <c r="A44" s="40">
        <v>34</v>
      </c>
      <c r="B44" s="39" t="s">
        <v>44</v>
      </c>
      <c r="C44" s="48" t="s">
        <v>269</v>
      </c>
      <c r="D44" s="25" t="s">
        <v>46</v>
      </c>
      <c r="E44" s="25">
        <v>0.4</v>
      </c>
      <c r="F44" s="48" t="s">
        <v>418</v>
      </c>
      <c r="G44" s="48">
        <v>0</v>
      </c>
      <c r="H44" s="25">
        <v>0</v>
      </c>
      <c r="I44" s="40">
        <v>0</v>
      </c>
      <c r="J44" s="40">
        <v>0</v>
      </c>
      <c r="K44" s="40">
        <v>0</v>
      </c>
      <c r="L44" s="40">
        <v>0</v>
      </c>
      <c r="M44" s="40">
        <v>1</v>
      </c>
      <c r="N44" s="40">
        <v>0</v>
      </c>
      <c r="O44" s="40">
        <v>0</v>
      </c>
      <c r="P44" s="40">
        <v>0</v>
      </c>
      <c r="Q44" s="40">
        <f t="shared" si="4"/>
        <v>1</v>
      </c>
      <c r="R44" s="40">
        <v>0</v>
      </c>
      <c r="S44" s="40">
        <v>0</v>
      </c>
      <c r="T44" s="40">
        <v>0</v>
      </c>
      <c r="U44" s="40">
        <v>0</v>
      </c>
      <c r="V44" s="40">
        <v>2</v>
      </c>
      <c r="W44" s="40">
        <v>0</v>
      </c>
      <c r="X44" s="40">
        <v>0</v>
      </c>
      <c r="Y44" s="40">
        <v>0</v>
      </c>
      <c r="Z44" s="25">
        <f t="shared" si="5"/>
        <v>2</v>
      </c>
      <c r="AA44" s="40">
        <v>0</v>
      </c>
      <c r="AB44" s="40">
        <v>0</v>
      </c>
      <c r="AC44" s="25">
        <f t="shared" si="6"/>
        <v>2</v>
      </c>
      <c r="AD44" s="43">
        <v>42463.517361111109</v>
      </c>
      <c r="AE44" s="43">
        <v>42463.723611111112</v>
      </c>
      <c r="AF44" s="43">
        <v>42463.723611111112</v>
      </c>
      <c r="AG44" s="36">
        <f t="shared" si="7"/>
        <v>0.20625000000291038</v>
      </c>
      <c r="AH44" s="25"/>
      <c r="AI44" s="25" t="s">
        <v>52</v>
      </c>
      <c r="AJ44" s="49" t="s">
        <v>387</v>
      </c>
    </row>
    <row r="45" spans="1:36" s="37" customFormat="1" ht="51" x14ac:dyDescent="0.2">
      <c r="A45" s="40">
        <v>35</v>
      </c>
      <c r="B45" s="39" t="s">
        <v>44</v>
      </c>
      <c r="C45" s="48" t="s">
        <v>270</v>
      </c>
      <c r="D45" s="25" t="s">
        <v>46</v>
      </c>
      <c r="E45" s="25">
        <v>0.4</v>
      </c>
      <c r="F45" s="48" t="s">
        <v>419</v>
      </c>
      <c r="G45" s="48">
        <v>0</v>
      </c>
      <c r="H45" s="25">
        <v>0</v>
      </c>
      <c r="I45" s="40">
        <v>0</v>
      </c>
      <c r="J45" s="40">
        <v>0</v>
      </c>
      <c r="K45" s="40">
        <v>0</v>
      </c>
      <c r="L45" s="40">
        <v>0</v>
      </c>
      <c r="M45" s="40">
        <v>1</v>
      </c>
      <c r="N45" s="40">
        <v>0</v>
      </c>
      <c r="O45" s="40">
        <v>0</v>
      </c>
      <c r="P45" s="40">
        <v>0</v>
      </c>
      <c r="Q45" s="40">
        <f t="shared" si="4"/>
        <v>1</v>
      </c>
      <c r="R45" s="40">
        <v>0</v>
      </c>
      <c r="S45" s="40">
        <v>0</v>
      </c>
      <c r="T45" s="40">
        <v>0</v>
      </c>
      <c r="U45" s="40">
        <v>0</v>
      </c>
      <c r="V45" s="40">
        <v>15</v>
      </c>
      <c r="W45" s="40">
        <v>0</v>
      </c>
      <c r="X45" s="40">
        <v>0</v>
      </c>
      <c r="Y45" s="40">
        <v>0</v>
      </c>
      <c r="Z45" s="25">
        <f t="shared" si="5"/>
        <v>15</v>
      </c>
      <c r="AA45" s="40">
        <v>0</v>
      </c>
      <c r="AB45" s="40">
        <v>0</v>
      </c>
      <c r="AC45" s="25">
        <f t="shared" si="6"/>
        <v>15</v>
      </c>
      <c r="AD45" s="43">
        <v>42463.840277777781</v>
      </c>
      <c r="AE45" s="43">
        <v>42463.875</v>
      </c>
      <c r="AF45" s="43">
        <v>42463.875</v>
      </c>
      <c r="AG45" s="36">
        <f t="shared" si="7"/>
        <v>3.4722222218988463E-2</v>
      </c>
      <c r="AH45" s="25"/>
      <c r="AI45" s="25" t="s">
        <v>52</v>
      </c>
      <c r="AJ45" s="49" t="s">
        <v>390</v>
      </c>
    </row>
    <row r="46" spans="1:36" s="37" customFormat="1" ht="51" x14ac:dyDescent="0.2">
      <c r="A46" s="40">
        <v>36</v>
      </c>
      <c r="B46" s="39" t="s">
        <v>44</v>
      </c>
      <c r="C46" s="48" t="s">
        <v>294</v>
      </c>
      <c r="D46" s="45" t="s">
        <v>46</v>
      </c>
      <c r="E46" s="25">
        <v>0.4</v>
      </c>
      <c r="F46" s="48" t="s">
        <v>420</v>
      </c>
      <c r="G46" s="48">
        <v>0</v>
      </c>
      <c r="H46" s="25">
        <v>0</v>
      </c>
      <c r="I46" s="40">
        <v>0</v>
      </c>
      <c r="J46" s="40">
        <v>0</v>
      </c>
      <c r="K46" s="40">
        <v>0</v>
      </c>
      <c r="L46" s="40">
        <v>0</v>
      </c>
      <c r="M46" s="40">
        <v>1</v>
      </c>
      <c r="N46" s="40">
        <v>0</v>
      </c>
      <c r="O46" s="40">
        <v>0</v>
      </c>
      <c r="P46" s="40">
        <v>0</v>
      </c>
      <c r="Q46" s="40">
        <f t="shared" si="4"/>
        <v>1</v>
      </c>
      <c r="R46" s="40">
        <v>0</v>
      </c>
      <c r="S46" s="40">
        <v>0</v>
      </c>
      <c r="T46" s="40">
        <v>0</v>
      </c>
      <c r="U46" s="40">
        <v>0</v>
      </c>
      <c r="V46" s="40">
        <v>11</v>
      </c>
      <c r="W46" s="40">
        <v>0</v>
      </c>
      <c r="X46" s="40">
        <v>0</v>
      </c>
      <c r="Y46" s="40">
        <v>0</v>
      </c>
      <c r="Z46" s="25">
        <f t="shared" si="5"/>
        <v>11</v>
      </c>
      <c r="AA46" s="40">
        <v>0</v>
      </c>
      <c r="AB46" s="40">
        <v>0</v>
      </c>
      <c r="AC46" s="25">
        <f t="shared" si="6"/>
        <v>11</v>
      </c>
      <c r="AD46" s="43">
        <v>42464.559027777781</v>
      </c>
      <c r="AE46" s="43">
        <v>42464.658333333333</v>
      </c>
      <c r="AF46" s="43">
        <v>42464.658333333333</v>
      </c>
      <c r="AG46" s="36">
        <f t="shared" si="7"/>
        <v>9.9305555551836733E-2</v>
      </c>
      <c r="AH46" s="25"/>
      <c r="AI46" s="25" t="s">
        <v>52</v>
      </c>
      <c r="AJ46" s="49" t="s">
        <v>399</v>
      </c>
    </row>
    <row r="47" spans="1:36" s="38" customFormat="1" ht="51" x14ac:dyDescent="0.2">
      <c r="A47" s="40">
        <v>37</v>
      </c>
      <c r="B47" s="39" t="s">
        <v>44</v>
      </c>
      <c r="C47" s="48" t="s">
        <v>295</v>
      </c>
      <c r="D47" s="45" t="s">
        <v>46</v>
      </c>
      <c r="E47" s="25">
        <v>0.4</v>
      </c>
      <c r="F47" s="48" t="s">
        <v>421</v>
      </c>
      <c r="G47" s="48">
        <v>0</v>
      </c>
      <c r="H47" s="25">
        <v>0</v>
      </c>
      <c r="I47" s="40">
        <v>0</v>
      </c>
      <c r="J47" s="40">
        <v>0</v>
      </c>
      <c r="K47" s="40">
        <v>0</v>
      </c>
      <c r="L47" s="40">
        <v>0</v>
      </c>
      <c r="M47" s="40">
        <v>1</v>
      </c>
      <c r="N47" s="40">
        <v>0</v>
      </c>
      <c r="O47" s="40">
        <v>0</v>
      </c>
      <c r="P47" s="40">
        <v>0</v>
      </c>
      <c r="Q47" s="40">
        <f t="shared" si="4"/>
        <v>1</v>
      </c>
      <c r="R47" s="40">
        <v>0</v>
      </c>
      <c r="S47" s="40">
        <v>0</v>
      </c>
      <c r="T47" s="40">
        <v>0</v>
      </c>
      <c r="U47" s="40">
        <v>0</v>
      </c>
      <c r="V47" s="40">
        <v>2</v>
      </c>
      <c r="W47" s="40">
        <v>0</v>
      </c>
      <c r="X47" s="40">
        <v>0</v>
      </c>
      <c r="Y47" s="40">
        <v>0</v>
      </c>
      <c r="Z47" s="25">
        <f t="shared" si="5"/>
        <v>2</v>
      </c>
      <c r="AA47" s="40">
        <v>0</v>
      </c>
      <c r="AB47" s="40">
        <v>0</v>
      </c>
      <c r="AC47" s="25">
        <f t="shared" si="6"/>
        <v>2</v>
      </c>
      <c r="AD47" s="43">
        <v>42465.722916666666</v>
      </c>
      <c r="AE47" s="43">
        <v>42465.75</v>
      </c>
      <c r="AF47" s="43">
        <v>42465.75</v>
      </c>
      <c r="AG47" s="36">
        <f t="shared" si="7"/>
        <v>2.7083333334303461E-2</v>
      </c>
      <c r="AH47" s="25"/>
      <c r="AI47" s="25" t="s">
        <v>52</v>
      </c>
      <c r="AJ47" s="49" t="s">
        <v>400</v>
      </c>
    </row>
    <row r="48" spans="1:36" s="17" customFormat="1" ht="63.75" x14ac:dyDescent="0.2">
      <c r="A48" s="40">
        <v>38</v>
      </c>
      <c r="B48" s="39" t="s">
        <v>44</v>
      </c>
      <c r="C48" s="48" t="s">
        <v>326</v>
      </c>
      <c r="D48" s="25" t="s">
        <v>46</v>
      </c>
      <c r="E48" s="25">
        <v>0.4</v>
      </c>
      <c r="F48" s="48" t="s">
        <v>327</v>
      </c>
      <c r="G48" s="48">
        <v>1</v>
      </c>
      <c r="H48" s="25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1</v>
      </c>
      <c r="O48" s="40">
        <v>0</v>
      </c>
      <c r="P48" s="40">
        <v>0</v>
      </c>
      <c r="Q48" s="40">
        <f t="shared" si="4"/>
        <v>1</v>
      </c>
      <c r="R48" s="40">
        <v>0</v>
      </c>
      <c r="S48" s="40">
        <v>0</v>
      </c>
      <c r="T48" s="40">
        <v>0</v>
      </c>
      <c r="U48" s="40">
        <v>0</v>
      </c>
      <c r="V48" s="40">
        <v>140</v>
      </c>
      <c r="W48" s="40">
        <v>0</v>
      </c>
      <c r="X48" s="40">
        <v>0</v>
      </c>
      <c r="Y48" s="40">
        <v>0</v>
      </c>
      <c r="Z48" s="25">
        <f t="shared" si="5"/>
        <v>140</v>
      </c>
      <c r="AA48" s="40">
        <v>0</v>
      </c>
      <c r="AB48" s="40">
        <v>0</v>
      </c>
      <c r="AC48" s="25">
        <f t="shared" si="6"/>
        <v>140</v>
      </c>
      <c r="AD48" s="43">
        <v>42472.869444444441</v>
      </c>
      <c r="AE48" s="43">
        <v>42464.994444444441</v>
      </c>
      <c r="AF48" s="43">
        <v>42472.994444444441</v>
      </c>
      <c r="AG48" s="36">
        <f t="shared" si="7"/>
        <v>0.125</v>
      </c>
      <c r="AH48" s="25"/>
      <c r="AI48" s="25" t="s">
        <v>52</v>
      </c>
      <c r="AJ48" s="49" t="s">
        <v>328</v>
      </c>
    </row>
    <row r="49" spans="1:36" s="38" customFormat="1" ht="51" x14ac:dyDescent="0.2">
      <c r="A49" s="40">
        <v>39</v>
      </c>
      <c r="B49" s="39" t="s">
        <v>255</v>
      </c>
      <c r="C49" s="36" t="s">
        <v>357</v>
      </c>
      <c r="D49" s="45" t="s">
        <v>46</v>
      </c>
      <c r="E49" s="27">
        <v>6</v>
      </c>
      <c r="F49" s="40" t="s">
        <v>449</v>
      </c>
      <c r="G49" s="25">
        <v>0</v>
      </c>
      <c r="H49" s="50">
        <v>0</v>
      </c>
      <c r="I49" s="25">
        <v>0</v>
      </c>
      <c r="J49" s="25">
        <v>0</v>
      </c>
      <c r="K49" s="25">
        <v>0</v>
      </c>
      <c r="L49" s="25">
        <v>0</v>
      </c>
      <c r="M49" s="25">
        <v>1</v>
      </c>
      <c r="N49" s="25">
        <v>0</v>
      </c>
      <c r="O49" s="25">
        <v>0</v>
      </c>
      <c r="P49" s="25">
        <v>0</v>
      </c>
      <c r="Q49" s="40">
        <f t="shared" si="4"/>
        <v>1</v>
      </c>
      <c r="R49" s="25">
        <v>0</v>
      </c>
      <c r="S49" s="25">
        <v>0</v>
      </c>
      <c r="T49" s="25">
        <v>0</v>
      </c>
      <c r="U49" s="25">
        <v>0</v>
      </c>
      <c r="V49" s="27">
        <v>54</v>
      </c>
      <c r="W49" s="40">
        <v>0</v>
      </c>
      <c r="X49" s="25">
        <v>0</v>
      </c>
      <c r="Y49" s="25">
        <v>0</v>
      </c>
      <c r="Z49" s="25">
        <f t="shared" si="5"/>
        <v>54</v>
      </c>
      <c r="AA49" s="25">
        <v>0</v>
      </c>
      <c r="AB49" s="25">
        <v>0</v>
      </c>
      <c r="AC49" s="25">
        <f t="shared" si="6"/>
        <v>54</v>
      </c>
      <c r="AD49" s="104">
        <v>42479.472222222219</v>
      </c>
      <c r="AE49" s="43"/>
      <c r="AF49" s="43">
        <v>42479.50277777778</v>
      </c>
      <c r="AG49" s="36">
        <f t="shared" si="7"/>
        <v>3.0555555560567882E-2</v>
      </c>
      <c r="AH49" s="25"/>
      <c r="AI49" s="25" t="s">
        <v>52</v>
      </c>
      <c r="AJ49" s="49" t="s">
        <v>448</v>
      </c>
    </row>
    <row r="50" spans="1:36" s="17" customFormat="1" ht="51" x14ac:dyDescent="0.2">
      <c r="A50" s="40">
        <v>40</v>
      </c>
      <c r="B50" s="39" t="s">
        <v>44</v>
      </c>
      <c r="C50" s="48" t="s">
        <v>485</v>
      </c>
      <c r="D50" s="45" t="s">
        <v>46</v>
      </c>
      <c r="E50" s="25">
        <v>6</v>
      </c>
      <c r="F50" s="48" t="s">
        <v>1123</v>
      </c>
      <c r="G50" s="48">
        <v>1</v>
      </c>
      <c r="H50" s="25">
        <v>0</v>
      </c>
      <c r="I50" s="40">
        <v>0</v>
      </c>
      <c r="J50" s="40">
        <v>0</v>
      </c>
      <c r="K50" s="40">
        <v>0</v>
      </c>
      <c r="L50" s="40">
        <v>0</v>
      </c>
      <c r="M50" s="40">
        <v>1</v>
      </c>
      <c r="N50" s="40">
        <v>0</v>
      </c>
      <c r="O50" s="40">
        <v>0</v>
      </c>
      <c r="P50" s="40">
        <v>0</v>
      </c>
      <c r="Q50" s="40">
        <f t="shared" si="4"/>
        <v>1</v>
      </c>
      <c r="R50" s="40">
        <v>0</v>
      </c>
      <c r="S50" s="40">
        <v>0</v>
      </c>
      <c r="T50" s="40">
        <v>0</v>
      </c>
      <c r="U50" s="40">
        <v>0</v>
      </c>
      <c r="V50" s="40">
        <v>34</v>
      </c>
      <c r="W50" s="40">
        <v>0</v>
      </c>
      <c r="X50" s="40">
        <v>0</v>
      </c>
      <c r="Y50" s="40">
        <v>0</v>
      </c>
      <c r="Z50" s="25">
        <f t="shared" si="5"/>
        <v>34</v>
      </c>
      <c r="AA50" s="40">
        <v>0</v>
      </c>
      <c r="AB50" s="40">
        <v>0</v>
      </c>
      <c r="AC50" s="25">
        <f t="shared" si="6"/>
        <v>34</v>
      </c>
      <c r="AD50" s="43">
        <v>42490.572916666664</v>
      </c>
      <c r="AE50" s="43">
        <v>42490.659722222219</v>
      </c>
      <c r="AF50" s="43">
        <v>42490.659722222219</v>
      </c>
      <c r="AG50" s="36">
        <f t="shared" si="7"/>
        <v>8.6805555554747116E-2</v>
      </c>
      <c r="AH50" s="25"/>
      <c r="AI50" s="25"/>
      <c r="AJ50" s="49" t="s">
        <v>712</v>
      </c>
    </row>
    <row r="51" spans="1:36" s="38" customFormat="1" ht="89.25" x14ac:dyDescent="0.2">
      <c r="A51" s="40">
        <v>41</v>
      </c>
      <c r="B51" s="39" t="s">
        <v>44</v>
      </c>
      <c r="C51" s="48" t="s">
        <v>542</v>
      </c>
      <c r="D51" s="45" t="s">
        <v>46</v>
      </c>
      <c r="E51" s="25">
        <v>6</v>
      </c>
      <c r="F51" s="48" t="s">
        <v>543</v>
      </c>
      <c r="G51" s="48">
        <v>1</v>
      </c>
      <c r="H51" s="25">
        <v>0</v>
      </c>
      <c r="I51" s="40">
        <v>0</v>
      </c>
      <c r="J51" s="40">
        <v>0</v>
      </c>
      <c r="K51" s="40">
        <v>0</v>
      </c>
      <c r="L51" s="40">
        <v>0</v>
      </c>
      <c r="M51" s="40">
        <v>1</v>
      </c>
      <c r="N51" s="40">
        <v>0</v>
      </c>
      <c r="O51" s="40">
        <v>0</v>
      </c>
      <c r="P51" s="40">
        <v>0</v>
      </c>
      <c r="Q51" s="40">
        <f t="shared" si="4"/>
        <v>1</v>
      </c>
      <c r="R51" s="40">
        <v>0</v>
      </c>
      <c r="S51" s="40">
        <v>0</v>
      </c>
      <c r="T51" s="40">
        <v>0</v>
      </c>
      <c r="U51" s="40">
        <v>1</v>
      </c>
      <c r="V51" s="40">
        <v>34</v>
      </c>
      <c r="W51" s="40">
        <v>0</v>
      </c>
      <c r="X51" s="40">
        <v>0</v>
      </c>
      <c r="Y51" s="40">
        <v>0</v>
      </c>
      <c r="Z51" s="25">
        <f t="shared" si="5"/>
        <v>35</v>
      </c>
      <c r="AA51" s="40">
        <v>0</v>
      </c>
      <c r="AB51" s="40">
        <v>0</v>
      </c>
      <c r="AC51" s="25">
        <f t="shared" si="6"/>
        <v>35</v>
      </c>
      <c r="AD51" s="43">
        <v>42512.322916666664</v>
      </c>
      <c r="AE51" s="43">
        <v>42512.388888888891</v>
      </c>
      <c r="AF51" s="43">
        <v>42512.388888888891</v>
      </c>
      <c r="AG51" s="36">
        <f t="shared" si="7"/>
        <v>6.5972222226264421E-2</v>
      </c>
      <c r="AH51" s="25"/>
      <c r="AI51" s="25" t="s">
        <v>52</v>
      </c>
      <c r="AJ51" s="49" t="s">
        <v>713</v>
      </c>
    </row>
    <row r="52" spans="1:36" s="38" customFormat="1" ht="25.5" x14ac:dyDescent="0.2">
      <c r="A52" s="40">
        <v>42</v>
      </c>
      <c r="B52" s="39" t="s">
        <v>44</v>
      </c>
      <c r="C52" s="48" t="s">
        <v>552</v>
      </c>
      <c r="D52" s="45" t="s">
        <v>46</v>
      </c>
      <c r="E52" s="25">
        <v>0.4</v>
      </c>
      <c r="F52" s="48" t="s">
        <v>553</v>
      </c>
      <c r="G52" s="48">
        <v>1</v>
      </c>
      <c r="H52" s="25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1</v>
      </c>
      <c r="O52" s="40">
        <v>0</v>
      </c>
      <c r="P52" s="40">
        <v>0</v>
      </c>
      <c r="Q52" s="40">
        <f t="shared" si="4"/>
        <v>1</v>
      </c>
      <c r="R52" s="40">
        <v>0</v>
      </c>
      <c r="S52" s="40">
        <v>0</v>
      </c>
      <c r="T52" s="40">
        <v>0</v>
      </c>
      <c r="U52" s="40">
        <v>0</v>
      </c>
      <c r="V52" s="40">
        <v>17</v>
      </c>
      <c r="W52" s="40">
        <v>0</v>
      </c>
      <c r="X52" s="40">
        <v>0</v>
      </c>
      <c r="Y52" s="40">
        <v>0</v>
      </c>
      <c r="Z52" s="25">
        <f t="shared" si="5"/>
        <v>17</v>
      </c>
      <c r="AA52" s="40">
        <v>0</v>
      </c>
      <c r="AB52" s="40">
        <v>0</v>
      </c>
      <c r="AC52" s="25">
        <f t="shared" si="6"/>
        <v>17</v>
      </c>
      <c r="AD52" s="43">
        <v>42514.930555555555</v>
      </c>
      <c r="AE52" s="43">
        <v>42514.951388888891</v>
      </c>
      <c r="AF52" s="43">
        <v>42514.951388888891</v>
      </c>
      <c r="AG52" s="36">
        <f t="shared" si="7"/>
        <v>2.0833333335758653E-2</v>
      </c>
      <c r="AH52" s="25"/>
      <c r="AI52" s="25" t="s">
        <v>194</v>
      </c>
      <c r="AJ52" s="49"/>
    </row>
    <row r="53" spans="1:36" s="38" customFormat="1" ht="63.75" x14ac:dyDescent="0.2">
      <c r="A53" s="40">
        <v>43</v>
      </c>
      <c r="B53" s="39" t="s">
        <v>44</v>
      </c>
      <c r="C53" s="48" t="s">
        <v>554</v>
      </c>
      <c r="D53" s="45" t="s">
        <v>46</v>
      </c>
      <c r="E53" s="25">
        <v>6</v>
      </c>
      <c r="F53" s="48" t="s">
        <v>1124</v>
      </c>
      <c r="G53" s="48">
        <v>0</v>
      </c>
      <c r="H53" s="25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1</v>
      </c>
      <c r="O53" s="40">
        <v>0</v>
      </c>
      <c r="P53" s="40">
        <v>0</v>
      </c>
      <c r="Q53" s="40">
        <f t="shared" si="4"/>
        <v>1</v>
      </c>
      <c r="R53" s="40">
        <v>0</v>
      </c>
      <c r="S53" s="40">
        <v>0</v>
      </c>
      <c r="T53" s="40">
        <v>0</v>
      </c>
      <c r="U53" s="40">
        <v>0</v>
      </c>
      <c r="V53" s="40">
        <v>3</v>
      </c>
      <c r="W53" s="40">
        <v>0</v>
      </c>
      <c r="X53" s="40">
        <v>0</v>
      </c>
      <c r="Y53" s="40">
        <v>0</v>
      </c>
      <c r="Z53" s="25">
        <f t="shared" si="5"/>
        <v>3</v>
      </c>
      <c r="AA53" s="40">
        <v>0</v>
      </c>
      <c r="AB53" s="40">
        <v>0</v>
      </c>
      <c r="AC53" s="25">
        <f t="shared" si="6"/>
        <v>3</v>
      </c>
      <c r="AD53" s="43">
        <v>42515.491666666669</v>
      </c>
      <c r="AE53" s="43">
        <v>42515.636805555558</v>
      </c>
      <c r="AF53" s="43">
        <v>42515.636805555558</v>
      </c>
      <c r="AG53" s="36">
        <f t="shared" si="7"/>
        <v>0.14513888888905058</v>
      </c>
      <c r="AH53" s="25"/>
      <c r="AI53" s="25" t="s">
        <v>52</v>
      </c>
    </row>
    <row r="54" spans="1:36" s="37" customFormat="1" ht="89.25" x14ac:dyDescent="0.2">
      <c r="A54" s="40">
        <v>44</v>
      </c>
      <c r="B54" s="39" t="s">
        <v>44</v>
      </c>
      <c r="C54" s="48" t="s">
        <v>714</v>
      </c>
      <c r="D54" s="45" t="s">
        <v>46</v>
      </c>
      <c r="E54" s="25">
        <v>6</v>
      </c>
      <c r="F54" s="48" t="s">
        <v>716</v>
      </c>
      <c r="G54" s="48">
        <v>0</v>
      </c>
      <c r="H54" s="25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1</v>
      </c>
      <c r="O54" s="40">
        <v>0</v>
      </c>
      <c r="P54" s="40">
        <v>0</v>
      </c>
      <c r="Q54" s="40">
        <f t="shared" si="4"/>
        <v>1</v>
      </c>
      <c r="R54" s="40">
        <v>0</v>
      </c>
      <c r="S54" s="40">
        <v>0</v>
      </c>
      <c r="T54" s="40">
        <v>0</v>
      </c>
      <c r="U54" s="40">
        <v>0</v>
      </c>
      <c r="V54" s="40">
        <v>3</v>
      </c>
      <c r="W54" s="40">
        <v>0</v>
      </c>
      <c r="X54" s="40">
        <v>0</v>
      </c>
      <c r="Y54" s="40">
        <v>0</v>
      </c>
      <c r="Z54" s="25">
        <f t="shared" si="5"/>
        <v>3</v>
      </c>
      <c r="AA54" s="40">
        <v>0</v>
      </c>
      <c r="AB54" s="40">
        <v>0</v>
      </c>
      <c r="AC54" s="25">
        <f t="shared" si="6"/>
        <v>3</v>
      </c>
      <c r="AD54" s="43">
        <v>42518.12777777778</v>
      </c>
      <c r="AE54" s="43">
        <v>42518.362500000003</v>
      </c>
      <c r="AF54" s="43">
        <v>42518.362500000003</v>
      </c>
      <c r="AG54" s="36">
        <f t="shared" si="7"/>
        <v>0.23472222222335404</v>
      </c>
      <c r="AH54" s="25"/>
      <c r="AI54" s="25" t="s">
        <v>52</v>
      </c>
      <c r="AJ54" s="49" t="s">
        <v>715</v>
      </c>
    </row>
    <row r="55" spans="1:36" s="17" customFormat="1" ht="51" x14ac:dyDescent="0.2">
      <c r="A55" s="40">
        <v>45</v>
      </c>
      <c r="B55" s="39" t="s">
        <v>44</v>
      </c>
      <c r="C55" s="48" t="s">
        <v>593</v>
      </c>
      <c r="D55" s="25" t="s">
        <v>46</v>
      </c>
      <c r="E55" s="25">
        <v>0.4</v>
      </c>
      <c r="F55" s="48" t="s">
        <v>718</v>
      </c>
      <c r="G55" s="48">
        <v>1</v>
      </c>
      <c r="H55" s="25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1</v>
      </c>
      <c r="O55" s="40">
        <v>0</v>
      </c>
      <c r="P55" s="40">
        <v>0</v>
      </c>
      <c r="Q55" s="40">
        <f t="shared" si="4"/>
        <v>1</v>
      </c>
      <c r="R55" s="40">
        <v>0</v>
      </c>
      <c r="S55" s="40">
        <v>0</v>
      </c>
      <c r="T55" s="40">
        <v>0</v>
      </c>
      <c r="U55" s="40">
        <v>0</v>
      </c>
      <c r="V55" s="40">
        <v>15</v>
      </c>
      <c r="W55" s="40">
        <v>0</v>
      </c>
      <c r="X55" s="40">
        <v>0</v>
      </c>
      <c r="Y55" s="40">
        <v>0</v>
      </c>
      <c r="Z55" s="25">
        <f t="shared" si="5"/>
        <v>15</v>
      </c>
      <c r="AA55" s="40">
        <v>0</v>
      </c>
      <c r="AB55" s="40">
        <v>0</v>
      </c>
      <c r="AC55" s="25">
        <f t="shared" si="6"/>
        <v>15</v>
      </c>
      <c r="AD55" s="43">
        <v>42521.375</v>
      </c>
      <c r="AE55" s="43">
        <v>42521.404166666667</v>
      </c>
      <c r="AF55" s="43">
        <v>42521.404166666667</v>
      </c>
      <c r="AG55" s="36">
        <f t="shared" si="7"/>
        <v>2.9166666667151731E-2</v>
      </c>
      <c r="AH55" s="25"/>
      <c r="AI55" s="25"/>
      <c r="AJ55" s="49" t="s">
        <v>717</v>
      </c>
    </row>
    <row r="56" spans="1:36" s="17" customFormat="1" ht="38.25" x14ac:dyDescent="0.2">
      <c r="A56" s="40">
        <v>46</v>
      </c>
      <c r="B56" s="39" t="s">
        <v>44</v>
      </c>
      <c r="C56" s="48" t="s">
        <v>720</v>
      </c>
      <c r="D56" s="45" t="s">
        <v>46</v>
      </c>
      <c r="E56" s="25">
        <v>6</v>
      </c>
      <c r="F56" s="48" t="s">
        <v>721</v>
      </c>
      <c r="G56" s="48">
        <v>1</v>
      </c>
      <c r="H56" s="25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1</v>
      </c>
      <c r="O56" s="40">
        <v>0</v>
      </c>
      <c r="P56" s="40">
        <v>0</v>
      </c>
      <c r="Q56" s="40">
        <f t="shared" si="4"/>
        <v>1</v>
      </c>
      <c r="R56" s="40">
        <v>0</v>
      </c>
      <c r="S56" s="40">
        <v>0</v>
      </c>
      <c r="T56" s="40">
        <v>0</v>
      </c>
      <c r="U56" s="40">
        <v>0</v>
      </c>
      <c r="V56" s="40">
        <v>26</v>
      </c>
      <c r="W56" s="40">
        <v>0</v>
      </c>
      <c r="X56" s="40">
        <v>0</v>
      </c>
      <c r="Y56" s="40">
        <v>0</v>
      </c>
      <c r="Z56" s="25">
        <f t="shared" si="5"/>
        <v>26</v>
      </c>
      <c r="AA56" s="40">
        <v>0</v>
      </c>
      <c r="AB56" s="40">
        <v>0</v>
      </c>
      <c r="AC56" s="25">
        <f t="shared" si="6"/>
        <v>26</v>
      </c>
      <c r="AD56" s="43">
        <v>42524.524305555555</v>
      </c>
      <c r="AE56" s="43">
        <v>42524.604166666664</v>
      </c>
      <c r="AF56" s="43">
        <v>42524.604166666664</v>
      </c>
      <c r="AG56" s="36">
        <f t="shared" si="7"/>
        <v>7.9861111109494232E-2</v>
      </c>
      <c r="AH56" s="25"/>
      <c r="AI56" s="25" t="s">
        <v>52</v>
      </c>
      <c r="AJ56" s="49" t="s">
        <v>719</v>
      </c>
    </row>
    <row r="57" spans="1:36" s="38" customFormat="1" ht="51" x14ac:dyDescent="0.2">
      <c r="A57" s="40">
        <v>47</v>
      </c>
      <c r="B57" s="39" t="s">
        <v>44</v>
      </c>
      <c r="C57" s="48" t="s">
        <v>618</v>
      </c>
      <c r="D57" s="45" t="s">
        <v>46</v>
      </c>
      <c r="E57" s="25">
        <v>0.4</v>
      </c>
      <c r="F57" s="48" t="s">
        <v>1369</v>
      </c>
      <c r="G57" s="48">
        <v>1</v>
      </c>
      <c r="H57" s="25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1</v>
      </c>
      <c r="O57" s="40">
        <v>0</v>
      </c>
      <c r="P57" s="40">
        <v>0</v>
      </c>
      <c r="Q57" s="40">
        <f t="shared" si="4"/>
        <v>1</v>
      </c>
      <c r="R57" s="40">
        <v>0</v>
      </c>
      <c r="S57" s="40">
        <v>0</v>
      </c>
      <c r="T57" s="40">
        <v>0</v>
      </c>
      <c r="U57" s="40">
        <v>0</v>
      </c>
      <c r="V57" s="40">
        <v>1</v>
      </c>
      <c r="W57" s="40">
        <v>0</v>
      </c>
      <c r="X57" s="40">
        <v>0</v>
      </c>
      <c r="Y57" s="40">
        <v>0</v>
      </c>
      <c r="Z57" s="25">
        <f t="shared" si="5"/>
        <v>1</v>
      </c>
      <c r="AA57" s="40">
        <v>0</v>
      </c>
      <c r="AB57" s="40">
        <v>0</v>
      </c>
      <c r="AC57" s="25">
        <f t="shared" si="6"/>
        <v>1</v>
      </c>
      <c r="AD57" s="43">
        <v>42528.529166666667</v>
      </c>
      <c r="AE57" s="43">
        <v>42528.694444444445</v>
      </c>
      <c r="AF57" s="43">
        <v>42528.694444444445</v>
      </c>
      <c r="AG57" s="36">
        <f t="shared" si="7"/>
        <v>0.16527777777810115</v>
      </c>
      <c r="AH57" s="25"/>
      <c r="AI57" s="25" t="s">
        <v>619</v>
      </c>
      <c r="AJ57" s="38" t="s">
        <v>1368</v>
      </c>
    </row>
    <row r="58" spans="1:36" s="38" customFormat="1" ht="89.25" x14ac:dyDescent="0.2">
      <c r="A58" s="40">
        <v>48</v>
      </c>
      <c r="B58" s="39" t="s">
        <v>44</v>
      </c>
      <c r="C58" s="48" t="s">
        <v>620</v>
      </c>
      <c r="D58" s="45" t="s">
        <v>46</v>
      </c>
      <c r="E58" s="25">
        <v>6</v>
      </c>
      <c r="F58" s="48" t="s">
        <v>723</v>
      </c>
      <c r="G58" s="48">
        <v>0</v>
      </c>
      <c r="H58" s="25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1</v>
      </c>
      <c r="O58" s="40">
        <v>0</v>
      </c>
      <c r="P58" s="40">
        <v>0</v>
      </c>
      <c r="Q58" s="40">
        <f t="shared" si="4"/>
        <v>1</v>
      </c>
      <c r="R58" s="40">
        <v>0</v>
      </c>
      <c r="S58" s="40">
        <v>0</v>
      </c>
      <c r="T58" s="40">
        <v>0</v>
      </c>
      <c r="U58" s="40">
        <v>0</v>
      </c>
      <c r="V58" s="40">
        <v>3</v>
      </c>
      <c r="W58" s="40">
        <v>0</v>
      </c>
      <c r="X58" s="40">
        <v>0</v>
      </c>
      <c r="Y58" s="40">
        <v>0</v>
      </c>
      <c r="Z58" s="25">
        <f t="shared" si="5"/>
        <v>3</v>
      </c>
      <c r="AA58" s="40">
        <v>0</v>
      </c>
      <c r="AB58" s="40">
        <v>0</v>
      </c>
      <c r="AC58" s="25">
        <f t="shared" si="6"/>
        <v>3</v>
      </c>
      <c r="AD58" s="43">
        <v>42528.468055555553</v>
      </c>
      <c r="AE58" s="43">
        <v>42528.650694444441</v>
      </c>
      <c r="AF58" s="43">
        <v>42528.650694444441</v>
      </c>
      <c r="AG58" s="36">
        <f t="shared" si="7"/>
        <v>0.18263888888759539</v>
      </c>
      <c r="AH58" s="25"/>
      <c r="AI58" s="25" t="s">
        <v>621</v>
      </c>
      <c r="AJ58" s="49" t="s">
        <v>722</v>
      </c>
    </row>
    <row r="59" spans="1:36" s="38" customFormat="1" ht="89.25" x14ac:dyDescent="0.2">
      <c r="A59" s="40">
        <v>49</v>
      </c>
      <c r="B59" s="39" t="s">
        <v>255</v>
      </c>
      <c r="C59" s="48" t="s">
        <v>671</v>
      </c>
      <c r="D59" s="25" t="s">
        <v>46</v>
      </c>
      <c r="E59" s="25">
        <v>6</v>
      </c>
      <c r="F59" s="48" t="s">
        <v>1125</v>
      </c>
      <c r="G59" s="48">
        <v>1</v>
      </c>
      <c r="H59" s="25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1</v>
      </c>
      <c r="O59" s="40">
        <v>0</v>
      </c>
      <c r="P59" s="40">
        <v>0</v>
      </c>
      <c r="Q59" s="40">
        <f t="shared" si="4"/>
        <v>1</v>
      </c>
      <c r="R59" s="40">
        <v>0</v>
      </c>
      <c r="S59" s="40">
        <v>0</v>
      </c>
      <c r="T59" s="40">
        <v>0</v>
      </c>
      <c r="U59" s="40">
        <v>0</v>
      </c>
      <c r="V59" s="40">
        <v>100</v>
      </c>
      <c r="W59" s="40">
        <v>0</v>
      </c>
      <c r="X59" s="40">
        <v>0</v>
      </c>
      <c r="Y59" s="40">
        <v>0</v>
      </c>
      <c r="Z59" s="25">
        <f t="shared" si="5"/>
        <v>100</v>
      </c>
      <c r="AA59" s="40">
        <v>0</v>
      </c>
      <c r="AB59" s="40">
        <v>0</v>
      </c>
      <c r="AC59" s="25">
        <f t="shared" si="6"/>
        <v>100</v>
      </c>
      <c r="AD59" s="43">
        <v>42541.487500000003</v>
      </c>
      <c r="AE59" s="43">
        <v>42541.888888888891</v>
      </c>
      <c r="AF59" s="43">
        <v>42541.888888888891</v>
      </c>
      <c r="AG59" s="36">
        <f t="shared" si="7"/>
        <v>0.40138888888759539</v>
      </c>
      <c r="AH59" s="25"/>
      <c r="AI59" s="25" t="s">
        <v>52</v>
      </c>
      <c r="AJ59" s="49" t="s">
        <v>779</v>
      </c>
    </row>
    <row r="60" spans="1:36" s="17" customFormat="1" ht="51" x14ac:dyDescent="0.2">
      <c r="A60" s="40">
        <v>50</v>
      </c>
      <c r="B60" s="39" t="s">
        <v>44</v>
      </c>
      <c r="C60" s="48" t="s">
        <v>679</v>
      </c>
      <c r="D60" s="45" t="s">
        <v>46</v>
      </c>
      <c r="E60" s="25">
        <v>6</v>
      </c>
      <c r="F60" s="48" t="s">
        <v>680</v>
      </c>
      <c r="G60" s="48">
        <v>1</v>
      </c>
      <c r="H60" s="25">
        <v>0</v>
      </c>
      <c r="I60" s="40">
        <v>0</v>
      </c>
      <c r="J60" s="40">
        <v>0</v>
      </c>
      <c r="K60" s="40">
        <v>0</v>
      </c>
      <c r="L60" s="40">
        <v>0</v>
      </c>
      <c r="M60" s="40">
        <v>1</v>
      </c>
      <c r="N60" s="40">
        <v>0</v>
      </c>
      <c r="O60" s="40">
        <v>0</v>
      </c>
      <c r="P60" s="40">
        <v>0</v>
      </c>
      <c r="Q60" s="40">
        <f t="shared" si="4"/>
        <v>1</v>
      </c>
      <c r="R60" s="40">
        <v>0</v>
      </c>
      <c r="S60" s="40">
        <v>0</v>
      </c>
      <c r="T60" s="40">
        <v>0</v>
      </c>
      <c r="U60" s="40">
        <v>0</v>
      </c>
      <c r="V60" s="40">
        <v>132</v>
      </c>
      <c r="W60" s="40">
        <v>0</v>
      </c>
      <c r="X60" s="40">
        <v>0</v>
      </c>
      <c r="Y60" s="40">
        <v>0</v>
      </c>
      <c r="Z60" s="25">
        <f t="shared" si="5"/>
        <v>132</v>
      </c>
      <c r="AA60" s="40">
        <v>0</v>
      </c>
      <c r="AB60" s="40">
        <v>0</v>
      </c>
      <c r="AC60" s="25">
        <f t="shared" si="6"/>
        <v>132</v>
      </c>
      <c r="AD60" s="43">
        <v>42546.663194444445</v>
      </c>
      <c r="AE60" s="43">
        <v>42546.727777777778</v>
      </c>
      <c r="AF60" s="43">
        <v>42546.727777777778</v>
      </c>
      <c r="AG60" s="36">
        <f t="shared" si="7"/>
        <v>6.4583333332848269E-2</v>
      </c>
      <c r="AH60" s="25"/>
      <c r="AI60" s="25" t="s">
        <v>52</v>
      </c>
      <c r="AJ60" s="49" t="s">
        <v>724</v>
      </c>
    </row>
    <row r="61" spans="1:36" s="38" customFormat="1" ht="51" x14ac:dyDescent="0.2">
      <c r="A61" s="40">
        <v>51</v>
      </c>
      <c r="B61" s="39" t="s">
        <v>44</v>
      </c>
      <c r="C61" s="48" t="s">
        <v>705</v>
      </c>
      <c r="D61" s="27" t="s">
        <v>46</v>
      </c>
      <c r="E61" s="25">
        <v>6</v>
      </c>
      <c r="F61" s="48" t="s">
        <v>725</v>
      </c>
      <c r="G61" s="48">
        <v>1</v>
      </c>
      <c r="H61" s="25">
        <v>0</v>
      </c>
      <c r="I61" s="40">
        <v>0</v>
      </c>
      <c r="J61" s="40">
        <v>0</v>
      </c>
      <c r="K61" s="40">
        <v>0</v>
      </c>
      <c r="L61" s="40">
        <v>0</v>
      </c>
      <c r="M61" s="40">
        <v>1</v>
      </c>
      <c r="N61" s="40">
        <v>0</v>
      </c>
      <c r="O61" s="40">
        <v>0</v>
      </c>
      <c r="P61" s="40">
        <v>0</v>
      </c>
      <c r="Q61" s="40">
        <f t="shared" si="4"/>
        <v>1</v>
      </c>
      <c r="R61" s="40">
        <v>0</v>
      </c>
      <c r="S61" s="40">
        <v>0</v>
      </c>
      <c r="T61" s="40">
        <v>0</v>
      </c>
      <c r="U61" s="40">
        <v>0</v>
      </c>
      <c r="V61" s="40">
        <v>132</v>
      </c>
      <c r="W61" s="40">
        <v>0</v>
      </c>
      <c r="X61" s="40">
        <v>0</v>
      </c>
      <c r="Y61" s="40">
        <v>0</v>
      </c>
      <c r="Z61" s="25">
        <f t="shared" si="5"/>
        <v>132</v>
      </c>
      <c r="AA61" s="40">
        <v>0</v>
      </c>
      <c r="AB61" s="40">
        <v>0</v>
      </c>
      <c r="AC61" s="25">
        <f t="shared" si="6"/>
        <v>132</v>
      </c>
      <c r="AD61" s="43">
        <v>42551.205555555556</v>
      </c>
      <c r="AE61" s="43">
        <v>42551.576388888891</v>
      </c>
      <c r="AF61" s="43">
        <v>42551.576388888891</v>
      </c>
      <c r="AG61" s="36">
        <f t="shared" si="7"/>
        <v>0.37083333333430346</v>
      </c>
      <c r="AH61" s="25"/>
      <c r="AI61" s="25" t="s">
        <v>52</v>
      </c>
      <c r="AJ61" s="49" t="s">
        <v>778</v>
      </c>
    </row>
    <row r="62" spans="1:36" s="17" customFormat="1" ht="25.5" x14ac:dyDescent="0.2">
      <c r="A62" s="40">
        <v>52</v>
      </c>
      <c r="B62" s="39" t="s">
        <v>44</v>
      </c>
      <c r="C62" s="48" t="s">
        <v>957</v>
      </c>
      <c r="D62" s="27" t="s">
        <v>46</v>
      </c>
      <c r="E62" s="25">
        <v>0.4</v>
      </c>
      <c r="F62" s="48" t="s">
        <v>958</v>
      </c>
      <c r="G62" s="48">
        <v>1</v>
      </c>
      <c r="H62" s="25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1</v>
      </c>
      <c r="O62" s="40">
        <v>0</v>
      </c>
      <c r="P62" s="40">
        <v>0</v>
      </c>
      <c r="Q62" s="40">
        <f t="shared" si="4"/>
        <v>1</v>
      </c>
      <c r="R62" s="40">
        <v>0</v>
      </c>
      <c r="S62" s="40">
        <v>0</v>
      </c>
      <c r="T62" s="40">
        <v>0</v>
      </c>
      <c r="U62" s="40">
        <v>0</v>
      </c>
      <c r="V62" s="40">
        <v>15</v>
      </c>
      <c r="W62" s="40">
        <v>0</v>
      </c>
      <c r="X62" s="40">
        <v>0</v>
      </c>
      <c r="Y62" s="40">
        <v>0</v>
      </c>
      <c r="Z62" s="25">
        <f t="shared" si="5"/>
        <v>15</v>
      </c>
      <c r="AA62" s="40">
        <v>0</v>
      </c>
      <c r="AB62" s="40">
        <v>0</v>
      </c>
      <c r="AC62" s="25">
        <f t="shared" si="6"/>
        <v>15</v>
      </c>
      <c r="AD62" s="43">
        <v>42555.448611111111</v>
      </c>
      <c r="AE62" s="43">
        <v>42555.506944444445</v>
      </c>
      <c r="AF62" s="43">
        <v>42555.506944444445</v>
      </c>
      <c r="AG62" s="36">
        <f t="shared" si="7"/>
        <v>5.8333333334303461E-2</v>
      </c>
      <c r="AH62" s="25"/>
      <c r="AI62" s="25" t="s">
        <v>52</v>
      </c>
      <c r="AJ62" s="49" t="s">
        <v>959</v>
      </c>
    </row>
    <row r="63" spans="1:36" s="38" customFormat="1" ht="38.25" x14ac:dyDescent="0.2">
      <c r="A63" s="40">
        <v>53</v>
      </c>
      <c r="B63" s="39" t="s">
        <v>251</v>
      </c>
      <c r="C63" s="48" t="s">
        <v>742</v>
      </c>
      <c r="D63" s="45" t="s">
        <v>46</v>
      </c>
      <c r="E63" s="25">
        <v>0.4</v>
      </c>
      <c r="F63" s="48" t="s">
        <v>1126</v>
      </c>
      <c r="G63" s="48">
        <v>1</v>
      </c>
      <c r="H63" s="25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1</v>
      </c>
      <c r="O63" s="40">
        <v>0</v>
      </c>
      <c r="P63" s="40">
        <v>0</v>
      </c>
      <c r="Q63" s="40">
        <f t="shared" si="4"/>
        <v>1</v>
      </c>
      <c r="R63" s="40">
        <v>0</v>
      </c>
      <c r="S63" s="40">
        <v>0</v>
      </c>
      <c r="T63" s="40">
        <v>0</v>
      </c>
      <c r="U63" s="40">
        <v>0</v>
      </c>
      <c r="V63" s="40">
        <v>20</v>
      </c>
      <c r="W63" s="40">
        <v>0</v>
      </c>
      <c r="X63" s="40">
        <v>0</v>
      </c>
      <c r="Y63" s="40">
        <v>0</v>
      </c>
      <c r="Z63" s="25">
        <f t="shared" si="5"/>
        <v>20</v>
      </c>
      <c r="AA63" s="40">
        <v>0</v>
      </c>
      <c r="AB63" s="40">
        <v>0</v>
      </c>
      <c r="AC63" s="25">
        <f t="shared" si="6"/>
        <v>20</v>
      </c>
      <c r="AD63" s="43">
        <v>42561.680555555555</v>
      </c>
      <c r="AE63" s="43">
        <v>42561.701388888891</v>
      </c>
      <c r="AF63" s="43">
        <v>42561.701388888891</v>
      </c>
      <c r="AG63" s="36">
        <f t="shared" si="7"/>
        <v>2.0833333335758653E-2</v>
      </c>
      <c r="AH63" s="25"/>
      <c r="AI63" s="25" t="s">
        <v>52</v>
      </c>
      <c r="AJ63" s="49" t="s">
        <v>776</v>
      </c>
    </row>
    <row r="64" spans="1:36" s="38" customFormat="1" ht="51" x14ac:dyDescent="0.2">
      <c r="A64" s="40">
        <v>54</v>
      </c>
      <c r="B64" s="39" t="s">
        <v>255</v>
      </c>
      <c r="C64" s="48" t="s">
        <v>874</v>
      </c>
      <c r="D64" s="45" t="s">
        <v>46</v>
      </c>
      <c r="E64" s="25">
        <v>0.4</v>
      </c>
      <c r="F64" s="48" t="s">
        <v>1127</v>
      </c>
      <c r="G64" s="48">
        <v>0</v>
      </c>
      <c r="H64" s="25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1</v>
      </c>
      <c r="O64" s="40">
        <v>0</v>
      </c>
      <c r="P64" s="40">
        <v>0</v>
      </c>
      <c r="Q64" s="40">
        <f t="shared" si="4"/>
        <v>1</v>
      </c>
      <c r="R64" s="40">
        <v>0</v>
      </c>
      <c r="S64" s="40">
        <v>0</v>
      </c>
      <c r="T64" s="40">
        <v>0</v>
      </c>
      <c r="U64" s="40">
        <v>0</v>
      </c>
      <c r="V64" s="40">
        <v>1</v>
      </c>
      <c r="W64" s="40">
        <v>0</v>
      </c>
      <c r="X64" s="40">
        <v>0</v>
      </c>
      <c r="Y64" s="40">
        <v>0</v>
      </c>
      <c r="Z64" s="25">
        <f t="shared" si="5"/>
        <v>1</v>
      </c>
      <c r="AA64" s="40">
        <v>0</v>
      </c>
      <c r="AB64" s="40">
        <v>0</v>
      </c>
      <c r="AC64" s="25">
        <f t="shared" si="6"/>
        <v>1</v>
      </c>
      <c r="AD64" s="43">
        <v>42565.883333333331</v>
      </c>
      <c r="AE64" s="43">
        <v>42565.9</v>
      </c>
      <c r="AF64" s="43">
        <v>42565.9</v>
      </c>
      <c r="AG64" s="36">
        <f t="shared" si="7"/>
        <v>1.6666666670062114E-2</v>
      </c>
      <c r="AH64" s="25"/>
      <c r="AI64" s="25" t="s">
        <v>52</v>
      </c>
      <c r="AJ64" s="49" t="s">
        <v>777</v>
      </c>
    </row>
    <row r="65" spans="1:36" s="38" customFormat="1" ht="38.25" x14ac:dyDescent="0.2">
      <c r="A65" s="40">
        <v>55</v>
      </c>
      <c r="B65" s="39" t="s">
        <v>257</v>
      </c>
      <c r="C65" s="48" t="s">
        <v>775</v>
      </c>
      <c r="D65" s="45" t="s">
        <v>46</v>
      </c>
      <c r="E65" s="25">
        <v>0.4</v>
      </c>
      <c r="F65" s="48" t="s">
        <v>1128</v>
      </c>
      <c r="G65" s="48">
        <v>1</v>
      </c>
      <c r="H65" s="25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1</v>
      </c>
      <c r="O65" s="40">
        <v>0</v>
      </c>
      <c r="P65" s="40">
        <v>0</v>
      </c>
      <c r="Q65" s="40">
        <f t="shared" si="4"/>
        <v>1</v>
      </c>
      <c r="R65" s="40">
        <v>0</v>
      </c>
      <c r="S65" s="40">
        <v>0</v>
      </c>
      <c r="T65" s="40">
        <v>0</v>
      </c>
      <c r="U65" s="40">
        <v>0</v>
      </c>
      <c r="V65" s="40">
        <v>183</v>
      </c>
      <c r="W65" s="40">
        <v>0</v>
      </c>
      <c r="X65" s="40">
        <v>0</v>
      </c>
      <c r="Y65" s="40">
        <v>0</v>
      </c>
      <c r="Z65" s="25">
        <f t="shared" si="5"/>
        <v>183</v>
      </c>
      <c r="AA65" s="40">
        <v>0</v>
      </c>
      <c r="AB65" s="40">
        <v>0</v>
      </c>
      <c r="AC65" s="25">
        <f t="shared" si="6"/>
        <v>183</v>
      </c>
      <c r="AD65" s="43">
        <v>42571.845833333333</v>
      </c>
      <c r="AE65" s="43">
        <v>42571.888888888891</v>
      </c>
      <c r="AF65" s="43">
        <v>42571.888888888891</v>
      </c>
      <c r="AG65" s="36">
        <f t="shared" si="7"/>
        <v>4.3055555557657499E-2</v>
      </c>
      <c r="AH65" s="25"/>
      <c r="AI65" s="25" t="s">
        <v>52</v>
      </c>
      <c r="AJ65" s="49" t="s">
        <v>780</v>
      </c>
    </row>
    <row r="66" spans="1:36" s="38" customFormat="1" ht="63.75" x14ac:dyDescent="0.2">
      <c r="A66" s="40">
        <v>56</v>
      </c>
      <c r="B66" s="39" t="s">
        <v>257</v>
      </c>
      <c r="C66" s="48" t="s">
        <v>788</v>
      </c>
      <c r="D66" s="45" t="s">
        <v>46</v>
      </c>
      <c r="E66" s="25">
        <v>6</v>
      </c>
      <c r="F66" s="48" t="s">
        <v>789</v>
      </c>
      <c r="G66" s="48">
        <v>1</v>
      </c>
      <c r="H66" s="25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1</v>
      </c>
      <c r="O66" s="40">
        <v>0</v>
      </c>
      <c r="P66" s="40">
        <v>0</v>
      </c>
      <c r="Q66" s="40">
        <f t="shared" si="4"/>
        <v>1</v>
      </c>
      <c r="R66" s="40">
        <v>0</v>
      </c>
      <c r="S66" s="40">
        <v>0</v>
      </c>
      <c r="T66" s="40">
        <v>0</v>
      </c>
      <c r="U66" s="40">
        <v>0</v>
      </c>
      <c r="V66" s="40">
        <v>25</v>
      </c>
      <c r="W66" s="40">
        <v>0</v>
      </c>
      <c r="X66" s="40">
        <v>0</v>
      </c>
      <c r="Y66" s="40">
        <v>0</v>
      </c>
      <c r="Z66" s="25">
        <f t="shared" si="5"/>
        <v>25</v>
      </c>
      <c r="AA66" s="40">
        <v>0</v>
      </c>
      <c r="AB66" s="40">
        <v>0</v>
      </c>
      <c r="AC66" s="25">
        <f t="shared" si="6"/>
        <v>25</v>
      </c>
      <c r="AD66" s="43">
        <v>42573.614583333336</v>
      </c>
      <c r="AE66" s="43">
        <v>42573.875694444447</v>
      </c>
      <c r="AF66" s="43">
        <v>42573.875694444447</v>
      </c>
      <c r="AG66" s="36">
        <f t="shared" si="7"/>
        <v>0.26111111111094942</v>
      </c>
      <c r="AH66" s="25"/>
      <c r="AI66" s="25" t="s">
        <v>52</v>
      </c>
      <c r="AJ66" s="49" t="s">
        <v>802</v>
      </c>
    </row>
    <row r="67" spans="1:36" s="38" customFormat="1" ht="63.75" x14ac:dyDescent="0.2">
      <c r="A67" s="40">
        <v>57</v>
      </c>
      <c r="B67" s="39" t="s">
        <v>257</v>
      </c>
      <c r="C67" s="48" t="s">
        <v>796</v>
      </c>
      <c r="D67" s="45" t="s">
        <v>46</v>
      </c>
      <c r="E67" s="25">
        <v>0.4</v>
      </c>
      <c r="F67" s="48" t="s">
        <v>937</v>
      </c>
      <c r="G67" s="48">
        <v>1</v>
      </c>
      <c r="H67" s="25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1</v>
      </c>
      <c r="O67" s="40">
        <v>0</v>
      </c>
      <c r="P67" s="40">
        <v>0</v>
      </c>
      <c r="Q67" s="40">
        <f t="shared" si="4"/>
        <v>1</v>
      </c>
      <c r="R67" s="40">
        <v>0</v>
      </c>
      <c r="S67" s="40">
        <v>0</v>
      </c>
      <c r="T67" s="40">
        <v>0</v>
      </c>
      <c r="U67" s="40">
        <v>0</v>
      </c>
      <c r="V67" s="40">
        <v>1</v>
      </c>
      <c r="W67" s="40">
        <v>0</v>
      </c>
      <c r="X67" s="40">
        <v>0</v>
      </c>
      <c r="Y67" s="40">
        <v>0</v>
      </c>
      <c r="Z67" s="25">
        <f t="shared" si="5"/>
        <v>1</v>
      </c>
      <c r="AA67" s="40">
        <v>0</v>
      </c>
      <c r="AB67" s="40">
        <v>0</v>
      </c>
      <c r="AC67" s="25">
        <f t="shared" si="6"/>
        <v>1</v>
      </c>
      <c r="AD67" s="43">
        <v>42578.04791666667</v>
      </c>
      <c r="AE67" s="43">
        <v>42578.149305555555</v>
      </c>
      <c r="AF67" s="43">
        <v>42578.149305555555</v>
      </c>
      <c r="AG67" s="36">
        <f t="shared" si="7"/>
        <v>0.101388888884685</v>
      </c>
      <c r="AH67" s="25"/>
      <c r="AI67" s="25" t="s">
        <v>52</v>
      </c>
      <c r="AJ67" s="49" t="s">
        <v>803</v>
      </c>
    </row>
    <row r="68" spans="1:36" s="17" customFormat="1" ht="25.5" x14ac:dyDescent="0.2">
      <c r="A68" s="40">
        <v>58</v>
      </c>
      <c r="B68" s="39" t="s">
        <v>44</v>
      </c>
      <c r="C68" s="48" t="s">
        <v>1129</v>
      </c>
      <c r="D68" s="45" t="s">
        <v>46</v>
      </c>
      <c r="E68" s="25">
        <v>0.4</v>
      </c>
      <c r="F68" s="48" t="s">
        <v>1130</v>
      </c>
      <c r="G68" s="48">
        <v>1</v>
      </c>
      <c r="H68" s="25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1</v>
      </c>
      <c r="O68" s="40">
        <v>0</v>
      </c>
      <c r="P68" s="40">
        <v>0</v>
      </c>
      <c r="Q68" s="40">
        <f t="shared" si="4"/>
        <v>1</v>
      </c>
      <c r="R68" s="40">
        <v>0</v>
      </c>
      <c r="S68" s="40">
        <v>0</v>
      </c>
      <c r="T68" s="40">
        <v>0</v>
      </c>
      <c r="U68" s="40">
        <v>0</v>
      </c>
      <c r="V68" s="40">
        <v>1</v>
      </c>
      <c r="W68" s="40">
        <v>0</v>
      </c>
      <c r="X68" s="40">
        <v>0</v>
      </c>
      <c r="Y68" s="40">
        <v>0</v>
      </c>
      <c r="Z68" s="25">
        <f t="shared" si="5"/>
        <v>1</v>
      </c>
      <c r="AA68" s="40">
        <v>0</v>
      </c>
      <c r="AB68" s="40">
        <v>0</v>
      </c>
      <c r="AC68" s="25">
        <f t="shared" si="6"/>
        <v>1</v>
      </c>
      <c r="AD68" s="43">
        <v>42583.826388888891</v>
      </c>
      <c r="AE68" s="43">
        <v>42583.965277777781</v>
      </c>
      <c r="AF68" s="43">
        <v>42583.984722222223</v>
      </c>
      <c r="AG68" s="36">
        <f t="shared" si="7"/>
        <v>0.15833333333284827</v>
      </c>
      <c r="AH68" s="25"/>
      <c r="AI68" s="25" t="s">
        <v>52</v>
      </c>
      <c r="AJ68" s="49" t="s">
        <v>938</v>
      </c>
    </row>
    <row r="69" spans="1:36" s="37" customFormat="1" ht="38.25" x14ac:dyDescent="0.2">
      <c r="A69" s="40">
        <v>59</v>
      </c>
      <c r="B69" s="39" t="s">
        <v>44</v>
      </c>
      <c r="C69" s="48" t="s">
        <v>823</v>
      </c>
      <c r="D69" s="45" t="s">
        <v>46</v>
      </c>
      <c r="E69" s="25">
        <v>6</v>
      </c>
      <c r="F69" s="48" t="s">
        <v>824</v>
      </c>
      <c r="G69" s="48">
        <v>1</v>
      </c>
      <c r="H69" s="25">
        <v>0</v>
      </c>
      <c r="I69" s="40">
        <v>0</v>
      </c>
      <c r="J69" s="40">
        <v>0</v>
      </c>
      <c r="K69" s="40">
        <v>0</v>
      </c>
      <c r="L69" s="40">
        <v>0</v>
      </c>
      <c r="M69" s="40">
        <v>1</v>
      </c>
      <c r="N69" s="40">
        <v>0</v>
      </c>
      <c r="O69" s="40">
        <v>0</v>
      </c>
      <c r="P69" s="40">
        <v>0</v>
      </c>
      <c r="Q69" s="40">
        <f t="shared" si="4"/>
        <v>1</v>
      </c>
      <c r="R69" s="40">
        <v>0</v>
      </c>
      <c r="S69" s="40">
        <v>0</v>
      </c>
      <c r="T69" s="40">
        <v>0</v>
      </c>
      <c r="U69" s="40">
        <v>0</v>
      </c>
      <c r="V69" s="40">
        <v>1</v>
      </c>
      <c r="W69" s="40">
        <v>0</v>
      </c>
      <c r="X69" s="40">
        <v>0</v>
      </c>
      <c r="Y69" s="40">
        <v>0</v>
      </c>
      <c r="Z69" s="25">
        <f t="shared" si="5"/>
        <v>1</v>
      </c>
      <c r="AA69" s="40">
        <v>0</v>
      </c>
      <c r="AB69" s="40">
        <v>0</v>
      </c>
      <c r="AC69" s="25">
        <f t="shared" si="6"/>
        <v>1</v>
      </c>
      <c r="AD69" s="43">
        <v>42587.571527777778</v>
      </c>
      <c r="AE69" s="43">
        <v>42587.571527777778</v>
      </c>
      <c r="AF69" s="43">
        <v>42587.571527777778</v>
      </c>
      <c r="AG69" s="36">
        <f t="shared" si="7"/>
        <v>0</v>
      </c>
      <c r="AH69" s="25"/>
      <c r="AI69" s="25" t="s">
        <v>52</v>
      </c>
      <c r="AJ69" s="49" t="s">
        <v>939</v>
      </c>
    </row>
    <row r="70" spans="1:36" s="37" customFormat="1" ht="38.25" x14ac:dyDescent="0.2">
      <c r="A70" s="40">
        <v>60</v>
      </c>
      <c r="B70" s="39" t="s">
        <v>44</v>
      </c>
      <c r="C70" s="48" t="s">
        <v>825</v>
      </c>
      <c r="D70" s="45" t="s">
        <v>46</v>
      </c>
      <c r="E70" s="25">
        <v>6</v>
      </c>
      <c r="F70" s="48" t="s">
        <v>826</v>
      </c>
      <c r="G70" s="48">
        <v>1</v>
      </c>
      <c r="H70" s="25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1</v>
      </c>
      <c r="O70" s="40">
        <v>0</v>
      </c>
      <c r="P70" s="40">
        <v>0</v>
      </c>
      <c r="Q70" s="40">
        <f t="shared" si="4"/>
        <v>1</v>
      </c>
      <c r="R70" s="40">
        <v>0</v>
      </c>
      <c r="S70" s="40">
        <v>0</v>
      </c>
      <c r="T70" s="40">
        <v>0</v>
      </c>
      <c r="U70" s="40">
        <v>0</v>
      </c>
      <c r="V70" s="40">
        <v>16</v>
      </c>
      <c r="W70" s="40">
        <v>0</v>
      </c>
      <c r="X70" s="40">
        <v>0</v>
      </c>
      <c r="Y70" s="40">
        <v>0</v>
      </c>
      <c r="Z70" s="25">
        <f t="shared" si="5"/>
        <v>16</v>
      </c>
      <c r="AA70" s="40">
        <v>0</v>
      </c>
      <c r="AB70" s="40">
        <v>0</v>
      </c>
      <c r="AC70" s="25">
        <f t="shared" si="6"/>
        <v>16</v>
      </c>
      <c r="AD70" s="43">
        <v>42587.69027777778</v>
      </c>
      <c r="AE70" s="43">
        <v>42587.703472222223</v>
      </c>
      <c r="AF70" s="43">
        <v>42587.703472222223</v>
      </c>
      <c r="AG70" s="36">
        <f t="shared" si="7"/>
        <v>1.3194444443797693E-2</v>
      </c>
      <c r="AH70" s="25"/>
      <c r="AI70" s="25" t="s">
        <v>52</v>
      </c>
      <c r="AJ70" s="49" t="s">
        <v>940</v>
      </c>
    </row>
    <row r="71" spans="1:36" s="37" customFormat="1" ht="38.25" x14ac:dyDescent="0.2">
      <c r="A71" s="40">
        <v>61</v>
      </c>
      <c r="B71" s="39" t="s">
        <v>44</v>
      </c>
      <c r="C71" s="48" t="s">
        <v>827</v>
      </c>
      <c r="D71" s="45" t="s">
        <v>46</v>
      </c>
      <c r="E71" s="25">
        <v>6</v>
      </c>
      <c r="F71" s="48" t="s">
        <v>828</v>
      </c>
      <c r="G71" s="48">
        <v>1</v>
      </c>
      <c r="H71" s="25">
        <v>0</v>
      </c>
      <c r="I71" s="40">
        <v>0</v>
      </c>
      <c r="J71" s="40">
        <v>0</v>
      </c>
      <c r="K71" s="40">
        <v>0</v>
      </c>
      <c r="L71" s="40">
        <v>0</v>
      </c>
      <c r="M71" s="40">
        <v>1</v>
      </c>
      <c r="N71" s="40">
        <v>0</v>
      </c>
      <c r="O71" s="40">
        <v>0</v>
      </c>
      <c r="P71" s="40">
        <v>0</v>
      </c>
      <c r="Q71" s="40">
        <f t="shared" si="4"/>
        <v>1</v>
      </c>
      <c r="R71" s="40">
        <v>0</v>
      </c>
      <c r="S71" s="40">
        <v>0</v>
      </c>
      <c r="T71" s="40">
        <v>0</v>
      </c>
      <c r="U71" s="40">
        <v>0</v>
      </c>
      <c r="V71" s="40">
        <v>44</v>
      </c>
      <c r="W71" s="40">
        <v>0</v>
      </c>
      <c r="X71" s="40">
        <v>0</v>
      </c>
      <c r="Y71" s="40">
        <v>0</v>
      </c>
      <c r="Z71" s="25">
        <f t="shared" si="5"/>
        <v>44</v>
      </c>
      <c r="AA71" s="40">
        <v>0</v>
      </c>
      <c r="AB71" s="40">
        <v>0</v>
      </c>
      <c r="AC71" s="25">
        <f t="shared" si="6"/>
        <v>44</v>
      </c>
      <c r="AD71" s="43">
        <v>42587.69027777778</v>
      </c>
      <c r="AE71" s="43">
        <v>42587.844444444447</v>
      </c>
      <c r="AF71" s="43">
        <v>42587.844444444447</v>
      </c>
      <c r="AG71" s="36">
        <f t="shared" si="7"/>
        <v>0.15416666666715173</v>
      </c>
      <c r="AH71" s="25"/>
      <c r="AI71" s="25" t="s">
        <v>52</v>
      </c>
      <c r="AJ71" s="49" t="s">
        <v>941</v>
      </c>
    </row>
    <row r="72" spans="1:36" s="37" customFormat="1" ht="51" x14ac:dyDescent="0.2">
      <c r="A72" s="40">
        <v>62</v>
      </c>
      <c r="B72" s="39" t="s">
        <v>44</v>
      </c>
      <c r="C72" s="48" t="s">
        <v>829</v>
      </c>
      <c r="D72" s="45" t="s">
        <v>46</v>
      </c>
      <c r="E72" s="25">
        <v>6</v>
      </c>
      <c r="F72" s="48" t="s">
        <v>830</v>
      </c>
      <c r="G72" s="48">
        <v>1</v>
      </c>
      <c r="H72" s="25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1</v>
      </c>
      <c r="O72" s="40">
        <v>0</v>
      </c>
      <c r="P72" s="40">
        <v>0</v>
      </c>
      <c r="Q72" s="40">
        <f t="shared" si="4"/>
        <v>1</v>
      </c>
      <c r="R72" s="40">
        <v>0</v>
      </c>
      <c r="S72" s="40">
        <v>0</v>
      </c>
      <c r="T72" s="40">
        <v>0</v>
      </c>
      <c r="U72" s="40">
        <v>0</v>
      </c>
      <c r="V72" s="40">
        <v>12</v>
      </c>
      <c r="W72" s="40">
        <v>0</v>
      </c>
      <c r="X72" s="40">
        <v>0</v>
      </c>
      <c r="Y72" s="40">
        <v>0</v>
      </c>
      <c r="Z72" s="25">
        <f t="shared" si="5"/>
        <v>12</v>
      </c>
      <c r="AA72" s="40">
        <v>0</v>
      </c>
      <c r="AB72" s="40">
        <v>0</v>
      </c>
      <c r="AC72" s="25">
        <f t="shared" si="6"/>
        <v>12</v>
      </c>
      <c r="AD72" s="43">
        <v>42587.84652777778</v>
      </c>
      <c r="AE72" s="43">
        <v>42587.909722222219</v>
      </c>
      <c r="AF72" s="43">
        <v>42587.909722222219</v>
      </c>
      <c r="AG72" s="36">
        <f t="shared" si="7"/>
        <v>6.3194444439432118E-2</v>
      </c>
      <c r="AH72" s="25"/>
      <c r="AI72" s="25" t="s">
        <v>52</v>
      </c>
      <c r="AJ72" s="49" t="s">
        <v>942</v>
      </c>
    </row>
    <row r="73" spans="1:36" s="38" customFormat="1" ht="127.5" x14ac:dyDescent="0.2">
      <c r="A73" s="40">
        <v>63</v>
      </c>
      <c r="B73" s="39" t="s">
        <v>44</v>
      </c>
      <c r="C73" s="48" t="s">
        <v>845</v>
      </c>
      <c r="D73" s="45" t="s">
        <v>46</v>
      </c>
      <c r="E73" s="25">
        <v>6</v>
      </c>
      <c r="F73" s="48" t="s">
        <v>960</v>
      </c>
      <c r="G73" s="48">
        <v>1</v>
      </c>
      <c r="H73" s="25">
        <v>0</v>
      </c>
      <c r="I73" s="40">
        <v>0</v>
      </c>
      <c r="J73" s="40">
        <v>0</v>
      </c>
      <c r="K73" s="40">
        <v>0</v>
      </c>
      <c r="L73" s="40">
        <v>0</v>
      </c>
      <c r="M73" s="40">
        <v>1</v>
      </c>
      <c r="N73" s="40">
        <v>0</v>
      </c>
      <c r="O73" s="40">
        <v>0</v>
      </c>
      <c r="P73" s="40">
        <v>0</v>
      </c>
      <c r="Q73" s="40">
        <f t="shared" si="4"/>
        <v>1</v>
      </c>
      <c r="R73" s="40">
        <v>0</v>
      </c>
      <c r="S73" s="40">
        <v>0</v>
      </c>
      <c r="T73" s="40">
        <v>0</v>
      </c>
      <c r="U73" s="40">
        <v>0</v>
      </c>
      <c r="V73" s="40">
        <v>2</v>
      </c>
      <c r="W73" s="40">
        <v>0</v>
      </c>
      <c r="X73" s="40">
        <v>0</v>
      </c>
      <c r="Y73" s="40">
        <v>0</v>
      </c>
      <c r="Z73" s="25">
        <f t="shared" si="5"/>
        <v>2</v>
      </c>
      <c r="AA73" s="40">
        <v>0</v>
      </c>
      <c r="AB73" s="40">
        <v>0</v>
      </c>
      <c r="AC73" s="25">
        <f t="shared" si="6"/>
        <v>2</v>
      </c>
      <c r="AD73" s="43">
        <v>42596.231944444444</v>
      </c>
      <c r="AE73" s="43">
        <v>42596.501388888886</v>
      </c>
      <c r="AF73" s="43">
        <v>42596.501388888886</v>
      </c>
      <c r="AG73" s="36">
        <f t="shared" si="7"/>
        <v>0.2694444444423425</v>
      </c>
      <c r="AH73" s="25"/>
      <c r="AI73" s="25"/>
      <c r="AJ73" s="49" t="s">
        <v>953</v>
      </c>
    </row>
    <row r="74" spans="1:36" s="37" customFormat="1" ht="51" x14ac:dyDescent="0.2">
      <c r="A74" s="40">
        <v>64</v>
      </c>
      <c r="B74" s="39" t="s">
        <v>44</v>
      </c>
      <c r="C74" s="48" t="s">
        <v>888</v>
      </c>
      <c r="D74" s="25" t="s">
        <v>46</v>
      </c>
      <c r="E74" s="25">
        <v>6</v>
      </c>
      <c r="F74" s="48" t="s">
        <v>1131</v>
      </c>
      <c r="G74" s="48">
        <v>1</v>
      </c>
      <c r="H74" s="25">
        <v>0</v>
      </c>
      <c r="I74" s="40">
        <v>0</v>
      </c>
      <c r="J74" s="40">
        <v>0</v>
      </c>
      <c r="K74" s="40">
        <v>0</v>
      </c>
      <c r="L74" s="40">
        <v>0</v>
      </c>
      <c r="M74" s="40">
        <v>0</v>
      </c>
      <c r="N74" s="40">
        <v>1</v>
      </c>
      <c r="O74" s="40">
        <v>0</v>
      </c>
      <c r="P74" s="40">
        <v>0</v>
      </c>
      <c r="Q74" s="40">
        <f t="shared" si="4"/>
        <v>1</v>
      </c>
      <c r="R74" s="40">
        <v>0</v>
      </c>
      <c r="S74" s="40">
        <v>0</v>
      </c>
      <c r="T74" s="40">
        <v>0</v>
      </c>
      <c r="U74" s="40">
        <v>0</v>
      </c>
      <c r="V74" s="40">
        <v>120</v>
      </c>
      <c r="W74" s="40">
        <v>0</v>
      </c>
      <c r="X74" s="40">
        <v>0</v>
      </c>
      <c r="Y74" s="40">
        <v>0</v>
      </c>
      <c r="Z74" s="25">
        <f t="shared" si="5"/>
        <v>120</v>
      </c>
      <c r="AA74" s="40">
        <v>0</v>
      </c>
      <c r="AB74" s="40">
        <v>0</v>
      </c>
      <c r="AC74" s="25">
        <f t="shared" si="6"/>
        <v>120</v>
      </c>
      <c r="AD74" s="43">
        <v>42600.8125</v>
      </c>
      <c r="AE74" s="43">
        <v>42600.888888888891</v>
      </c>
      <c r="AF74" s="43">
        <v>42600.888888888891</v>
      </c>
      <c r="AG74" s="36">
        <f t="shared" si="7"/>
        <v>7.6388888890505768E-2</v>
      </c>
      <c r="AH74" s="25"/>
      <c r="AI74" s="25"/>
      <c r="AJ74" s="49"/>
    </row>
    <row r="75" spans="1:36" s="17" customFormat="1" ht="63.75" x14ac:dyDescent="0.2">
      <c r="A75" s="40">
        <v>65</v>
      </c>
      <c r="B75" s="39" t="s">
        <v>44</v>
      </c>
      <c r="C75" s="48" t="s">
        <v>895</v>
      </c>
      <c r="D75" s="25" t="s">
        <v>46</v>
      </c>
      <c r="E75" s="25">
        <v>6</v>
      </c>
      <c r="F75" s="48" t="s">
        <v>896</v>
      </c>
      <c r="G75" s="48">
        <v>0</v>
      </c>
      <c r="H75" s="25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1</v>
      </c>
      <c r="O75" s="40">
        <v>0</v>
      </c>
      <c r="P75" s="40">
        <v>0</v>
      </c>
      <c r="Q75" s="40">
        <f t="shared" ref="Q75:Q86" si="8">SUM(J75:P75)</f>
        <v>1</v>
      </c>
      <c r="R75" s="40">
        <v>0</v>
      </c>
      <c r="S75" s="40">
        <v>0</v>
      </c>
      <c r="T75" s="40">
        <v>0</v>
      </c>
      <c r="U75" s="40">
        <v>0</v>
      </c>
      <c r="V75" s="40">
        <v>302</v>
      </c>
      <c r="W75" s="40">
        <v>0</v>
      </c>
      <c r="X75" s="40">
        <v>0</v>
      </c>
      <c r="Y75" s="40">
        <v>0</v>
      </c>
      <c r="Z75" s="25">
        <f t="shared" ref="Z75:Z84" si="9">SUM(R75:V75)</f>
        <v>302</v>
      </c>
      <c r="AA75" s="40">
        <v>0</v>
      </c>
      <c r="AB75" s="40">
        <v>0</v>
      </c>
      <c r="AC75" s="25">
        <f t="shared" ref="AC75:AC84" si="10">SUM(Z75:AB75)</f>
        <v>302</v>
      </c>
      <c r="AD75" s="43">
        <v>42606.652777777781</v>
      </c>
      <c r="AE75" s="43">
        <v>42606.786805555559</v>
      </c>
      <c r="AF75" s="43">
        <v>42606.786805555559</v>
      </c>
      <c r="AG75" s="36">
        <f t="shared" ref="AG75:AG86" si="11">AF75-AD75</f>
        <v>0.13402777777810115</v>
      </c>
      <c r="AH75" s="25"/>
      <c r="AI75" s="25"/>
      <c r="AJ75" s="49"/>
    </row>
    <row r="76" spans="1:36" s="17" customFormat="1" ht="51" x14ac:dyDescent="0.2">
      <c r="A76" s="40">
        <v>66</v>
      </c>
      <c r="B76" s="39" t="s">
        <v>44</v>
      </c>
      <c r="C76" s="48" t="s">
        <v>905</v>
      </c>
      <c r="D76" s="25" t="s">
        <v>46</v>
      </c>
      <c r="E76" s="25">
        <v>0.4</v>
      </c>
      <c r="F76" s="48" t="s">
        <v>906</v>
      </c>
      <c r="G76" s="48">
        <v>1</v>
      </c>
      <c r="H76" s="25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1</v>
      </c>
      <c r="O76" s="40">
        <v>0</v>
      </c>
      <c r="P76" s="40"/>
      <c r="Q76" s="40">
        <f t="shared" si="8"/>
        <v>1</v>
      </c>
      <c r="R76" s="40">
        <v>0</v>
      </c>
      <c r="S76" s="40">
        <v>0</v>
      </c>
      <c r="T76" s="40">
        <v>0</v>
      </c>
      <c r="U76" s="40">
        <v>0</v>
      </c>
      <c r="V76" s="40">
        <v>25</v>
      </c>
      <c r="W76" s="40">
        <v>0</v>
      </c>
      <c r="X76" s="40">
        <v>0</v>
      </c>
      <c r="Y76" s="40">
        <v>0</v>
      </c>
      <c r="Z76" s="25">
        <f t="shared" si="9"/>
        <v>25</v>
      </c>
      <c r="AA76" s="40">
        <v>0</v>
      </c>
      <c r="AB76" s="40">
        <v>0</v>
      </c>
      <c r="AC76" s="25">
        <f t="shared" si="10"/>
        <v>25</v>
      </c>
      <c r="AD76" s="43">
        <v>42608.397916666669</v>
      </c>
      <c r="AE76" s="43">
        <v>42608.430555555555</v>
      </c>
      <c r="AF76" s="43">
        <v>42608.434027777781</v>
      </c>
      <c r="AG76" s="36">
        <f t="shared" si="11"/>
        <v>3.6111111112404615E-2</v>
      </c>
      <c r="AH76" s="25"/>
      <c r="AI76" s="25" t="s">
        <v>52</v>
      </c>
      <c r="AJ76" s="49" t="s">
        <v>954</v>
      </c>
    </row>
    <row r="77" spans="1:36" s="37" customFormat="1" ht="114.75" x14ac:dyDescent="0.2">
      <c r="A77" s="40">
        <v>67</v>
      </c>
      <c r="B77" s="39" t="s">
        <v>44</v>
      </c>
      <c r="C77" s="48" t="s">
        <v>923</v>
      </c>
      <c r="D77" s="25" t="s">
        <v>46</v>
      </c>
      <c r="E77" s="25">
        <v>0.4</v>
      </c>
      <c r="F77" s="48" t="s">
        <v>956</v>
      </c>
      <c r="G77" s="48">
        <v>0</v>
      </c>
      <c r="H77" s="25">
        <v>0</v>
      </c>
      <c r="I77" s="40">
        <v>0</v>
      </c>
      <c r="J77" s="40">
        <v>0</v>
      </c>
      <c r="K77" s="40">
        <v>0</v>
      </c>
      <c r="L77" s="40">
        <v>0</v>
      </c>
      <c r="M77" s="40">
        <v>0</v>
      </c>
      <c r="N77" s="40">
        <v>1</v>
      </c>
      <c r="O77" s="40">
        <v>0</v>
      </c>
      <c r="P77" s="40">
        <v>0</v>
      </c>
      <c r="Q77" s="40">
        <f t="shared" si="8"/>
        <v>1</v>
      </c>
      <c r="R77" s="40">
        <v>0</v>
      </c>
      <c r="S77" s="40">
        <v>0</v>
      </c>
      <c r="T77" s="40">
        <v>0</v>
      </c>
      <c r="U77" s="40">
        <v>0</v>
      </c>
      <c r="V77" s="40">
        <v>109</v>
      </c>
      <c r="W77" s="40">
        <v>0</v>
      </c>
      <c r="X77" s="40">
        <v>0</v>
      </c>
      <c r="Y77" s="40">
        <v>0</v>
      </c>
      <c r="Z77" s="25">
        <f t="shared" si="9"/>
        <v>109</v>
      </c>
      <c r="AA77" s="40">
        <v>0</v>
      </c>
      <c r="AB77" s="40">
        <v>0</v>
      </c>
      <c r="AC77" s="25">
        <f t="shared" si="10"/>
        <v>109</v>
      </c>
      <c r="AD77" s="43">
        <v>42611.65625</v>
      </c>
      <c r="AE77" s="43">
        <v>42611.729166666664</v>
      </c>
      <c r="AF77" s="43">
        <v>42611.729166666664</v>
      </c>
      <c r="AG77" s="36">
        <f t="shared" si="11"/>
        <v>7.2916666664241347E-2</v>
      </c>
      <c r="AH77" s="25"/>
      <c r="AI77" s="25" t="s">
        <v>52</v>
      </c>
      <c r="AJ77" s="49" t="s">
        <v>955</v>
      </c>
    </row>
    <row r="78" spans="1:36" s="38" customFormat="1" ht="63.75" x14ac:dyDescent="0.2">
      <c r="A78" s="40">
        <v>68</v>
      </c>
      <c r="B78" s="39" t="s">
        <v>44</v>
      </c>
      <c r="C78" s="48" t="s">
        <v>995</v>
      </c>
      <c r="D78" s="25" t="s">
        <v>46</v>
      </c>
      <c r="E78" s="25">
        <v>0.4</v>
      </c>
      <c r="F78" s="48" t="s">
        <v>996</v>
      </c>
      <c r="G78" s="48">
        <v>1</v>
      </c>
      <c r="H78" s="25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1</v>
      </c>
      <c r="O78" s="40">
        <v>0</v>
      </c>
      <c r="P78" s="40">
        <v>0</v>
      </c>
      <c r="Q78" s="40">
        <f t="shared" si="8"/>
        <v>1</v>
      </c>
      <c r="R78" s="40">
        <v>0</v>
      </c>
      <c r="S78" s="40">
        <v>0</v>
      </c>
      <c r="T78" s="40">
        <v>0</v>
      </c>
      <c r="U78" s="40">
        <v>0</v>
      </c>
      <c r="V78" s="40">
        <v>84</v>
      </c>
      <c r="W78" s="40">
        <v>0</v>
      </c>
      <c r="X78" s="40">
        <v>0</v>
      </c>
      <c r="Y78" s="40">
        <v>0</v>
      </c>
      <c r="Z78" s="25">
        <f t="shared" si="9"/>
        <v>84</v>
      </c>
      <c r="AA78" s="40">
        <v>0</v>
      </c>
      <c r="AB78" s="40">
        <v>0</v>
      </c>
      <c r="AC78" s="25">
        <f t="shared" si="10"/>
        <v>84</v>
      </c>
      <c r="AD78" s="43">
        <v>42628.173611111109</v>
      </c>
      <c r="AE78" s="43">
        <v>42628.796527777777</v>
      </c>
      <c r="AF78" s="43">
        <v>42628.796527777777</v>
      </c>
      <c r="AG78" s="36">
        <f t="shared" si="11"/>
        <v>0.62291666666715173</v>
      </c>
      <c r="AH78" s="25"/>
      <c r="AI78" s="25" t="s">
        <v>52</v>
      </c>
      <c r="AJ78" s="49" t="s">
        <v>1089</v>
      </c>
    </row>
    <row r="79" spans="1:36" s="37" customFormat="1" ht="63.75" x14ac:dyDescent="0.2">
      <c r="A79" s="40">
        <v>69</v>
      </c>
      <c r="B79" s="39" t="s">
        <v>44</v>
      </c>
      <c r="C79" s="48" t="s">
        <v>995</v>
      </c>
      <c r="D79" s="25" t="s">
        <v>46</v>
      </c>
      <c r="E79" s="25">
        <v>0.4</v>
      </c>
      <c r="F79" s="48" t="s">
        <v>1091</v>
      </c>
      <c r="G79" s="48">
        <v>1</v>
      </c>
      <c r="H79" s="25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1</v>
      </c>
      <c r="O79" s="40">
        <v>0</v>
      </c>
      <c r="P79" s="40">
        <v>0</v>
      </c>
      <c r="Q79" s="40">
        <f t="shared" si="8"/>
        <v>1</v>
      </c>
      <c r="R79" s="40">
        <v>0</v>
      </c>
      <c r="S79" s="40">
        <v>0</v>
      </c>
      <c r="T79" s="40">
        <v>0</v>
      </c>
      <c r="U79" s="40">
        <v>0</v>
      </c>
      <c r="V79" s="40">
        <v>84</v>
      </c>
      <c r="W79" s="40">
        <v>0</v>
      </c>
      <c r="X79" s="40">
        <v>0</v>
      </c>
      <c r="Y79" s="40">
        <v>0</v>
      </c>
      <c r="Z79" s="25">
        <f t="shared" si="9"/>
        <v>84</v>
      </c>
      <c r="AA79" s="40">
        <v>0</v>
      </c>
      <c r="AB79" s="40">
        <v>0</v>
      </c>
      <c r="AC79" s="25">
        <f t="shared" si="10"/>
        <v>84</v>
      </c>
      <c r="AD79" s="43">
        <v>42629.012499999997</v>
      </c>
      <c r="AE79" s="43">
        <v>42629.488194444442</v>
      </c>
      <c r="AF79" s="43">
        <v>42629.488194444442</v>
      </c>
      <c r="AG79" s="36">
        <f t="shared" si="11"/>
        <v>0.47569444444525288</v>
      </c>
      <c r="AH79" s="25"/>
      <c r="AI79" s="25" t="s">
        <v>52</v>
      </c>
      <c r="AJ79" s="49" t="s">
        <v>1090</v>
      </c>
    </row>
    <row r="80" spans="1:36" s="37" customFormat="1" ht="38.25" x14ac:dyDescent="0.2">
      <c r="A80" s="40">
        <v>70</v>
      </c>
      <c r="B80" s="39" t="s">
        <v>44</v>
      </c>
      <c r="C80" s="48" t="s">
        <v>1001</v>
      </c>
      <c r="D80" s="25" t="s">
        <v>46</v>
      </c>
      <c r="E80" s="25">
        <v>6</v>
      </c>
      <c r="F80" s="48" t="s">
        <v>1002</v>
      </c>
      <c r="G80" s="48">
        <v>1</v>
      </c>
      <c r="H80" s="25">
        <v>0</v>
      </c>
      <c r="I80" s="40">
        <v>0</v>
      </c>
      <c r="J80" s="40">
        <v>0</v>
      </c>
      <c r="K80" s="40">
        <v>0</v>
      </c>
      <c r="L80" s="40">
        <v>0</v>
      </c>
      <c r="M80" s="40">
        <v>1</v>
      </c>
      <c r="N80" s="40">
        <v>0</v>
      </c>
      <c r="O80" s="40">
        <v>0</v>
      </c>
      <c r="P80" s="40">
        <v>0</v>
      </c>
      <c r="Q80" s="40">
        <f t="shared" si="8"/>
        <v>1</v>
      </c>
      <c r="R80" s="40">
        <v>0</v>
      </c>
      <c r="S80" s="40">
        <v>0</v>
      </c>
      <c r="T80" s="40">
        <v>0</v>
      </c>
      <c r="U80" s="40">
        <v>2</v>
      </c>
      <c r="V80" s="40">
        <v>606</v>
      </c>
      <c r="W80" s="40">
        <v>0</v>
      </c>
      <c r="X80" s="40">
        <v>0</v>
      </c>
      <c r="Y80" s="40">
        <v>0</v>
      </c>
      <c r="Z80" s="25">
        <f t="shared" si="9"/>
        <v>608</v>
      </c>
      <c r="AA80" s="40">
        <v>0</v>
      </c>
      <c r="AB80" s="40">
        <v>0</v>
      </c>
      <c r="AC80" s="25">
        <f t="shared" si="10"/>
        <v>608</v>
      </c>
      <c r="AD80" s="43">
        <v>42631.201388888891</v>
      </c>
      <c r="AE80" s="43">
        <v>42631.219444444447</v>
      </c>
      <c r="AF80" s="43">
        <v>42631.219444444447</v>
      </c>
      <c r="AG80" s="36">
        <f t="shared" si="11"/>
        <v>1.8055555556202307E-2</v>
      </c>
      <c r="AH80" s="25"/>
      <c r="AI80" s="25" t="s">
        <v>52</v>
      </c>
      <c r="AJ80" s="49" t="s">
        <v>1077</v>
      </c>
    </row>
    <row r="81" spans="1:36" s="37" customFormat="1" ht="63.75" x14ac:dyDescent="0.2">
      <c r="A81" s="40">
        <v>71</v>
      </c>
      <c r="B81" s="39" t="s">
        <v>44</v>
      </c>
      <c r="C81" s="48" t="s">
        <v>1049</v>
      </c>
      <c r="D81" s="25" t="s">
        <v>46</v>
      </c>
      <c r="E81" s="25">
        <v>0.4</v>
      </c>
      <c r="F81" s="25" t="s">
        <v>1050</v>
      </c>
      <c r="G81" s="48">
        <v>1</v>
      </c>
      <c r="H81" s="25">
        <v>0</v>
      </c>
      <c r="I81" s="40">
        <v>0</v>
      </c>
      <c r="J81" s="40">
        <v>0</v>
      </c>
      <c r="K81" s="40">
        <v>0</v>
      </c>
      <c r="L81" s="40">
        <v>0</v>
      </c>
      <c r="M81" s="40">
        <v>1</v>
      </c>
      <c r="N81" s="40">
        <v>0</v>
      </c>
      <c r="O81" s="40">
        <v>0</v>
      </c>
      <c r="P81" s="40">
        <v>0</v>
      </c>
      <c r="Q81" s="40">
        <f t="shared" si="8"/>
        <v>1</v>
      </c>
      <c r="R81" s="40">
        <v>0</v>
      </c>
      <c r="S81" s="40">
        <v>0</v>
      </c>
      <c r="T81" s="40">
        <v>0</v>
      </c>
      <c r="U81" s="40">
        <v>0</v>
      </c>
      <c r="V81" s="40">
        <v>14</v>
      </c>
      <c r="W81" s="40">
        <v>0</v>
      </c>
      <c r="X81" s="40">
        <v>0</v>
      </c>
      <c r="Y81" s="40">
        <v>0</v>
      </c>
      <c r="Z81" s="25">
        <f t="shared" si="9"/>
        <v>14</v>
      </c>
      <c r="AA81" s="40">
        <v>0</v>
      </c>
      <c r="AB81" s="40">
        <v>0</v>
      </c>
      <c r="AC81" s="25">
        <f t="shared" si="10"/>
        <v>14</v>
      </c>
      <c r="AD81" s="43">
        <v>42648.819444444445</v>
      </c>
      <c r="AE81" s="43">
        <v>42648.862500000003</v>
      </c>
      <c r="AF81" s="43">
        <v>42648.862500000003</v>
      </c>
      <c r="AG81" s="36">
        <f t="shared" si="11"/>
        <v>4.3055555557657499E-2</v>
      </c>
      <c r="AH81" s="25"/>
      <c r="AI81" s="25" t="s">
        <v>52</v>
      </c>
      <c r="AJ81" s="49" t="s">
        <v>1092</v>
      </c>
    </row>
    <row r="82" spans="1:36" s="37" customFormat="1" ht="38.25" x14ac:dyDescent="0.2">
      <c r="A82" s="40">
        <v>72</v>
      </c>
      <c r="B82" s="39" t="s">
        <v>44</v>
      </c>
      <c r="C82" s="48" t="s">
        <v>1051</v>
      </c>
      <c r="D82" s="25" t="s">
        <v>54</v>
      </c>
      <c r="E82" s="25">
        <v>0.4</v>
      </c>
      <c r="F82" s="48" t="s">
        <v>1052</v>
      </c>
      <c r="G82" s="48">
        <v>1</v>
      </c>
      <c r="H82" s="25">
        <v>0</v>
      </c>
      <c r="I82" s="40">
        <v>0</v>
      </c>
      <c r="J82" s="40">
        <v>0</v>
      </c>
      <c r="K82" s="40">
        <v>0</v>
      </c>
      <c r="L82" s="40">
        <v>0</v>
      </c>
      <c r="M82" s="40">
        <v>1</v>
      </c>
      <c r="N82" s="40">
        <v>0</v>
      </c>
      <c r="O82" s="40">
        <v>0</v>
      </c>
      <c r="P82" s="40">
        <v>0</v>
      </c>
      <c r="Q82" s="40">
        <f t="shared" si="8"/>
        <v>1</v>
      </c>
      <c r="R82" s="40">
        <v>0</v>
      </c>
      <c r="S82" s="40">
        <v>0</v>
      </c>
      <c r="T82" s="40">
        <v>0</v>
      </c>
      <c r="U82" s="40">
        <v>0</v>
      </c>
      <c r="V82" s="40">
        <v>7</v>
      </c>
      <c r="W82" s="40">
        <v>0</v>
      </c>
      <c r="X82" s="40">
        <v>0</v>
      </c>
      <c r="Y82" s="40">
        <v>0</v>
      </c>
      <c r="Z82" s="25">
        <f t="shared" si="9"/>
        <v>7</v>
      </c>
      <c r="AA82" s="40">
        <v>0</v>
      </c>
      <c r="AB82" s="40">
        <v>0</v>
      </c>
      <c r="AC82" s="25">
        <f t="shared" si="10"/>
        <v>7</v>
      </c>
      <c r="AD82" s="43">
        <v>42648.883333333331</v>
      </c>
      <c r="AE82" s="43">
        <v>42648.909722222219</v>
      </c>
      <c r="AF82" s="43">
        <v>42648.909722222219</v>
      </c>
      <c r="AG82" s="36">
        <f t="shared" si="11"/>
        <v>2.6388888887595385E-2</v>
      </c>
      <c r="AH82" s="25"/>
      <c r="AI82" s="25" t="s">
        <v>52</v>
      </c>
      <c r="AJ82" s="49" t="s">
        <v>1078</v>
      </c>
    </row>
    <row r="83" spans="1:36" s="18" customFormat="1" ht="51" x14ac:dyDescent="0.2">
      <c r="A83" s="40">
        <v>73</v>
      </c>
      <c r="B83" s="35" t="s">
        <v>255</v>
      </c>
      <c r="C83" s="74" t="s">
        <v>1075</v>
      </c>
      <c r="D83" s="11" t="s">
        <v>46</v>
      </c>
      <c r="E83" s="11">
        <v>6</v>
      </c>
      <c r="F83" s="74" t="s">
        <v>1076</v>
      </c>
      <c r="G83" s="74">
        <v>1</v>
      </c>
      <c r="H83" s="1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1</v>
      </c>
      <c r="N83" s="21">
        <v>0</v>
      </c>
      <c r="O83" s="21">
        <v>0</v>
      </c>
      <c r="P83" s="21">
        <v>0</v>
      </c>
      <c r="Q83" s="40">
        <f t="shared" si="8"/>
        <v>1</v>
      </c>
      <c r="R83" s="21">
        <v>0</v>
      </c>
      <c r="S83" s="21">
        <v>0</v>
      </c>
      <c r="T83" s="21">
        <v>0</v>
      </c>
      <c r="U83" s="21">
        <v>0</v>
      </c>
      <c r="V83" s="21">
        <v>50</v>
      </c>
      <c r="W83" s="21">
        <v>0</v>
      </c>
      <c r="X83" s="21">
        <v>0</v>
      </c>
      <c r="Y83" s="21">
        <v>0</v>
      </c>
      <c r="Z83" s="25">
        <f t="shared" si="9"/>
        <v>50</v>
      </c>
      <c r="AA83" s="21">
        <v>0</v>
      </c>
      <c r="AB83" s="21">
        <v>0</v>
      </c>
      <c r="AC83" s="25">
        <f t="shared" si="10"/>
        <v>50</v>
      </c>
      <c r="AD83" s="22">
        <v>42657.418055555558</v>
      </c>
      <c r="AE83" s="22">
        <v>42657.442361111112</v>
      </c>
      <c r="AF83" s="22">
        <v>42657.442361111112</v>
      </c>
      <c r="AG83" s="36">
        <f t="shared" si="11"/>
        <v>2.4305555554747116E-2</v>
      </c>
      <c r="AH83" s="11"/>
      <c r="AI83" s="11" t="s">
        <v>52</v>
      </c>
      <c r="AJ83" s="75" t="s">
        <v>1079</v>
      </c>
    </row>
    <row r="84" spans="1:36" s="37" customFormat="1" ht="38.25" x14ac:dyDescent="0.2">
      <c r="A84" s="40">
        <v>74</v>
      </c>
      <c r="B84" s="39" t="s">
        <v>44</v>
      </c>
      <c r="C84" s="48" t="s">
        <v>1160</v>
      </c>
      <c r="D84" s="25" t="s">
        <v>46</v>
      </c>
      <c r="E84" s="25">
        <v>6</v>
      </c>
      <c r="F84" s="48" t="s">
        <v>1161</v>
      </c>
      <c r="G84" s="48">
        <v>1</v>
      </c>
      <c r="H84" s="25">
        <v>0</v>
      </c>
      <c r="I84" s="40">
        <v>0</v>
      </c>
      <c r="J84" s="40">
        <v>0</v>
      </c>
      <c r="K84" s="40">
        <v>0</v>
      </c>
      <c r="L84" s="40">
        <v>0</v>
      </c>
      <c r="M84" s="40">
        <v>1</v>
      </c>
      <c r="N84" s="40">
        <v>0</v>
      </c>
      <c r="O84" s="40">
        <v>0</v>
      </c>
      <c r="P84" s="40">
        <v>0</v>
      </c>
      <c r="Q84" s="40">
        <f t="shared" si="8"/>
        <v>1</v>
      </c>
      <c r="R84" s="40">
        <v>0</v>
      </c>
      <c r="S84" s="40">
        <v>0</v>
      </c>
      <c r="T84" s="40">
        <v>1</v>
      </c>
      <c r="U84" s="40">
        <v>0</v>
      </c>
      <c r="V84" s="40">
        <v>50</v>
      </c>
      <c r="W84" s="40">
        <v>0</v>
      </c>
      <c r="X84" s="40">
        <v>0</v>
      </c>
      <c r="Y84" s="40">
        <v>0</v>
      </c>
      <c r="Z84" s="25">
        <f t="shared" si="9"/>
        <v>51</v>
      </c>
      <c r="AA84" s="40">
        <v>0</v>
      </c>
      <c r="AB84" s="40">
        <v>0</v>
      </c>
      <c r="AC84" s="25">
        <f t="shared" si="10"/>
        <v>51</v>
      </c>
      <c r="AD84" s="43">
        <v>42670.809027777781</v>
      </c>
      <c r="AE84" s="43">
        <v>42670.927777777775</v>
      </c>
      <c r="AF84" s="43">
        <v>42670.927777777775</v>
      </c>
      <c r="AG84" s="36">
        <f t="shared" si="11"/>
        <v>0.11874999999417923</v>
      </c>
      <c r="AH84" s="25"/>
      <c r="AI84" s="25" t="s">
        <v>52</v>
      </c>
      <c r="AJ84" s="49" t="s">
        <v>1159</v>
      </c>
    </row>
    <row r="85" spans="1:36" s="76" customFormat="1" ht="63.75" x14ac:dyDescent="0.2">
      <c r="A85" s="40">
        <v>75</v>
      </c>
      <c r="B85" s="35" t="s">
        <v>44</v>
      </c>
      <c r="C85" s="74" t="s">
        <v>1143</v>
      </c>
      <c r="D85" s="11" t="s">
        <v>54</v>
      </c>
      <c r="E85" s="11">
        <v>6</v>
      </c>
      <c r="F85" s="74" t="s">
        <v>1163</v>
      </c>
      <c r="G85" s="74">
        <v>1</v>
      </c>
      <c r="H85" s="1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1</v>
      </c>
      <c r="N85" s="21">
        <v>0</v>
      </c>
      <c r="O85" s="21">
        <v>0</v>
      </c>
      <c r="P85" s="21">
        <v>0</v>
      </c>
      <c r="Q85" s="21">
        <f t="shared" si="8"/>
        <v>1</v>
      </c>
      <c r="R85" s="21">
        <v>0</v>
      </c>
      <c r="S85" s="21">
        <v>0</v>
      </c>
      <c r="T85" s="21">
        <v>0</v>
      </c>
      <c r="U85" s="21">
        <v>7</v>
      </c>
      <c r="V85" s="21">
        <v>314</v>
      </c>
      <c r="W85" s="21">
        <v>0</v>
      </c>
      <c r="X85" s="21">
        <v>0</v>
      </c>
      <c r="Y85" s="21">
        <v>0</v>
      </c>
      <c r="Z85" s="11">
        <f>R85+S85+T85+U85+V85</f>
        <v>321</v>
      </c>
      <c r="AA85" s="21">
        <v>0</v>
      </c>
      <c r="AB85" s="21">
        <v>0</v>
      </c>
      <c r="AC85" s="21">
        <f>Z85+AA85+AB85</f>
        <v>321</v>
      </c>
      <c r="AD85" s="22">
        <v>42682.591666666667</v>
      </c>
      <c r="AE85" s="22">
        <v>42682.663888888892</v>
      </c>
      <c r="AF85" s="22">
        <v>42682.663888888892</v>
      </c>
      <c r="AG85" s="14">
        <f t="shared" si="11"/>
        <v>7.2222222224809229E-2</v>
      </c>
      <c r="AH85" s="11"/>
      <c r="AI85" s="11" t="s">
        <v>52</v>
      </c>
      <c r="AJ85" s="75" t="s">
        <v>1162</v>
      </c>
    </row>
    <row r="86" spans="1:36" s="37" customFormat="1" ht="38.25" x14ac:dyDescent="0.2">
      <c r="A86" s="40">
        <v>76</v>
      </c>
      <c r="B86" s="39" t="s">
        <v>44</v>
      </c>
      <c r="C86" s="48" t="s">
        <v>1187</v>
      </c>
      <c r="D86" s="25" t="s">
        <v>54</v>
      </c>
      <c r="E86" s="25">
        <v>0.4</v>
      </c>
      <c r="F86" s="48" t="s">
        <v>1169</v>
      </c>
      <c r="G86" s="48">
        <v>1</v>
      </c>
      <c r="H86" s="25">
        <v>0</v>
      </c>
      <c r="I86" s="40">
        <v>0</v>
      </c>
      <c r="J86" s="40">
        <v>0</v>
      </c>
      <c r="K86" s="40">
        <v>0</v>
      </c>
      <c r="L86" s="40">
        <v>0</v>
      </c>
      <c r="M86" s="40">
        <v>0</v>
      </c>
      <c r="N86" s="40">
        <v>1</v>
      </c>
      <c r="O86" s="40">
        <v>0</v>
      </c>
      <c r="P86" s="40">
        <v>0</v>
      </c>
      <c r="Q86" s="25">
        <f t="shared" si="8"/>
        <v>1</v>
      </c>
      <c r="R86" s="40">
        <v>0</v>
      </c>
      <c r="S86" s="40">
        <v>0</v>
      </c>
      <c r="T86" s="40">
        <v>0</v>
      </c>
      <c r="U86" s="40">
        <v>0</v>
      </c>
      <c r="V86" s="40">
        <v>9</v>
      </c>
      <c r="W86" s="40">
        <v>0</v>
      </c>
      <c r="X86" s="40">
        <v>0</v>
      </c>
      <c r="Y86" s="40">
        <v>0</v>
      </c>
      <c r="Z86" s="27">
        <f>SUM(R86:V86)</f>
        <v>9</v>
      </c>
      <c r="AA86" s="40">
        <v>0</v>
      </c>
      <c r="AB86" s="40">
        <v>0</v>
      </c>
      <c r="AC86" s="25">
        <f>SUM(Z86:AB86)</f>
        <v>9</v>
      </c>
      <c r="AD86" s="43">
        <v>42694.952777777777</v>
      </c>
      <c r="AE86" s="43">
        <v>42694.977777777778</v>
      </c>
      <c r="AF86" s="43">
        <v>42694.977777777778</v>
      </c>
      <c r="AG86" s="36">
        <f t="shared" si="11"/>
        <v>2.5000000001455192E-2</v>
      </c>
      <c r="AH86" s="25"/>
      <c r="AI86" s="25" t="s">
        <v>52</v>
      </c>
      <c r="AJ86" s="75" t="s">
        <v>1186</v>
      </c>
    </row>
    <row r="87" spans="1:36" ht="38.25" x14ac:dyDescent="0.2">
      <c r="A87" s="40">
        <v>77</v>
      </c>
      <c r="B87" s="35" t="s">
        <v>251</v>
      </c>
      <c r="C87" s="74" t="s">
        <v>1180</v>
      </c>
      <c r="D87" s="11" t="s">
        <v>54</v>
      </c>
      <c r="E87" s="11">
        <v>0.4</v>
      </c>
      <c r="F87" s="74" t="s">
        <v>1181</v>
      </c>
      <c r="G87" s="74">
        <v>1</v>
      </c>
      <c r="H87" s="1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1</v>
      </c>
      <c r="O87" s="21">
        <v>0</v>
      </c>
      <c r="P87" s="21">
        <v>0</v>
      </c>
      <c r="Q87" s="21">
        <f>SUM(J87:P87)</f>
        <v>1</v>
      </c>
      <c r="R87" s="21">
        <v>0</v>
      </c>
      <c r="S87" s="21">
        <v>0</v>
      </c>
      <c r="T87" s="21">
        <v>0</v>
      </c>
      <c r="U87" s="21">
        <v>0</v>
      </c>
      <c r="V87" s="21">
        <v>22</v>
      </c>
      <c r="W87" s="21">
        <v>0</v>
      </c>
      <c r="X87" s="21">
        <v>0</v>
      </c>
      <c r="Y87" s="21">
        <v>0</v>
      </c>
      <c r="Z87" s="11">
        <v>22</v>
      </c>
      <c r="AA87" s="21">
        <v>0</v>
      </c>
      <c r="AB87" s="21">
        <v>0</v>
      </c>
      <c r="AC87" s="21">
        <f>Z87+AA87+AB87</f>
        <v>22</v>
      </c>
      <c r="AD87" s="22">
        <v>42695.354166666664</v>
      </c>
      <c r="AE87" s="22">
        <v>42695.4375</v>
      </c>
      <c r="AF87" s="22">
        <v>42695.4375</v>
      </c>
      <c r="AG87" s="14">
        <f>AF87-AD87</f>
        <v>8.3333333335758653E-2</v>
      </c>
      <c r="AH87" s="11"/>
      <c r="AI87" s="11" t="s">
        <v>52</v>
      </c>
      <c r="AJ87" s="75"/>
    </row>
    <row r="88" spans="1:36" ht="38.25" x14ac:dyDescent="0.2">
      <c r="A88" s="40">
        <v>78</v>
      </c>
      <c r="B88" s="35" t="s">
        <v>255</v>
      </c>
      <c r="C88" s="74" t="s">
        <v>1182</v>
      </c>
      <c r="D88" s="11" t="s">
        <v>54</v>
      </c>
      <c r="E88" s="11">
        <v>0.4</v>
      </c>
      <c r="F88" s="74" t="s">
        <v>1183</v>
      </c>
      <c r="G88" s="74">
        <v>1</v>
      </c>
      <c r="H88" s="1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1</v>
      </c>
      <c r="O88" s="21">
        <v>0</v>
      </c>
      <c r="P88" s="21">
        <v>0</v>
      </c>
      <c r="Q88" s="21">
        <f>SUM(J88:P88)</f>
        <v>1</v>
      </c>
      <c r="R88" s="21">
        <v>0</v>
      </c>
      <c r="S88" s="21">
        <v>0</v>
      </c>
      <c r="T88" s="21">
        <v>0</v>
      </c>
      <c r="U88" s="21">
        <v>0</v>
      </c>
      <c r="V88" s="21">
        <v>24</v>
      </c>
      <c r="W88" s="21">
        <v>0</v>
      </c>
      <c r="X88" s="21">
        <v>0</v>
      </c>
      <c r="Y88" s="21">
        <v>0</v>
      </c>
      <c r="Z88" s="11">
        <v>24</v>
      </c>
      <c r="AA88" s="21">
        <v>0</v>
      </c>
      <c r="AB88" s="21">
        <v>0</v>
      </c>
      <c r="AC88" s="21">
        <f>Z88+AA88+AB88</f>
        <v>24</v>
      </c>
      <c r="AD88" s="22">
        <v>42695.416666666664</v>
      </c>
      <c r="AE88" s="22">
        <v>42695.465277777781</v>
      </c>
      <c r="AF88" s="22">
        <v>42695.465277777781</v>
      </c>
      <c r="AG88" s="14">
        <f>AF88-AD88</f>
        <v>4.8611111116770189E-2</v>
      </c>
      <c r="AH88" s="11"/>
      <c r="AI88" s="11" t="s">
        <v>52</v>
      </c>
      <c r="AJ88" s="75" t="s">
        <v>1188</v>
      </c>
    </row>
    <row r="89" spans="1:36" s="76" customFormat="1" ht="63" customHeight="1" x14ac:dyDescent="0.2">
      <c r="A89" s="40">
        <v>79</v>
      </c>
      <c r="B89" s="35" t="s">
        <v>44</v>
      </c>
      <c r="C89" s="74" t="s">
        <v>1347</v>
      </c>
      <c r="D89" s="11" t="s">
        <v>54</v>
      </c>
      <c r="E89" s="11">
        <v>0.4</v>
      </c>
      <c r="F89" s="74" t="s">
        <v>1348</v>
      </c>
      <c r="G89" s="74">
        <v>1</v>
      </c>
      <c r="H89" s="1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1</v>
      </c>
      <c r="O89" s="21">
        <v>0</v>
      </c>
      <c r="P89" s="21">
        <v>0</v>
      </c>
      <c r="Q89" s="21">
        <f t="shared" ref="Q89" si="12">SUM(J89:P89)</f>
        <v>1</v>
      </c>
      <c r="R89" s="21">
        <v>0</v>
      </c>
      <c r="S89" s="21">
        <v>0</v>
      </c>
      <c r="T89" s="21">
        <v>0</v>
      </c>
      <c r="U89" s="21">
        <v>0</v>
      </c>
      <c r="V89" s="21">
        <v>1</v>
      </c>
      <c r="W89" s="21">
        <v>0</v>
      </c>
      <c r="X89" s="21">
        <v>0</v>
      </c>
      <c r="Y89" s="21">
        <v>0</v>
      </c>
      <c r="Z89" s="11">
        <f t="shared" ref="Z89" si="13">R89+S89+T89+U89+V89</f>
        <v>1</v>
      </c>
      <c r="AA89" s="21">
        <v>0</v>
      </c>
      <c r="AB89" s="21">
        <v>0</v>
      </c>
      <c r="AC89" s="21">
        <f t="shared" ref="AC89" si="14">Z89+AA89+AB89</f>
        <v>1</v>
      </c>
      <c r="AD89" s="22">
        <v>42695.513888888891</v>
      </c>
      <c r="AE89" s="22">
        <v>42695.583333333336</v>
      </c>
      <c r="AF89" s="22">
        <v>42695.583333333336</v>
      </c>
      <c r="AG89" s="14">
        <f t="shared" ref="AG89" si="15">AF89-AD89</f>
        <v>6.9444444445252884E-2</v>
      </c>
      <c r="AH89" s="11"/>
      <c r="AI89" s="11" t="s">
        <v>52</v>
      </c>
      <c r="AJ89" s="75" t="s">
        <v>1349</v>
      </c>
    </row>
    <row r="90" spans="1:36" s="17" customFormat="1" ht="43.5" customHeight="1" x14ac:dyDescent="0.2">
      <c r="A90" s="40">
        <v>80</v>
      </c>
      <c r="B90" s="35" t="s">
        <v>44</v>
      </c>
      <c r="C90" s="74" t="s">
        <v>1211</v>
      </c>
      <c r="D90" s="11" t="s">
        <v>54</v>
      </c>
      <c r="E90" s="11">
        <v>0.4</v>
      </c>
      <c r="F90" s="74" t="s">
        <v>1212</v>
      </c>
      <c r="G90" s="74">
        <v>1</v>
      </c>
      <c r="H90" s="1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1</v>
      </c>
      <c r="O90" s="21">
        <v>0</v>
      </c>
      <c r="P90" s="21"/>
      <c r="Q90" s="21">
        <f t="shared" ref="Q90" si="16">SUM(J90:P90)</f>
        <v>1</v>
      </c>
      <c r="R90" s="21">
        <v>0</v>
      </c>
      <c r="S90" s="21">
        <v>0</v>
      </c>
      <c r="T90" s="21">
        <v>0</v>
      </c>
      <c r="U90" s="21">
        <v>0</v>
      </c>
      <c r="V90" s="21">
        <v>1</v>
      </c>
      <c r="W90" s="21">
        <v>0</v>
      </c>
      <c r="X90" s="21">
        <v>0</v>
      </c>
      <c r="Y90" s="21">
        <v>0</v>
      </c>
      <c r="Z90" s="11">
        <f t="shared" ref="Z90:Z91" si="17">R90+S90+T90+U90+V90</f>
        <v>1</v>
      </c>
      <c r="AA90" s="21">
        <v>0</v>
      </c>
      <c r="AB90" s="21">
        <v>0</v>
      </c>
      <c r="AC90" s="21">
        <f t="shared" ref="AC90:AC91" si="18">Z90+AA90+AB90</f>
        <v>1</v>
      </c>
      <c r="AD90" s="22">
        <v>42705.444444444445</v>
      </c>
      <c r="AE90" s="22">
        <v>42705.479166666664</v>
      </c>
      <c r="AF90" s="22">
        <v>42705.479166666664</v>
      </c>
      <c r="AG90" s="14">
        <f>AF90-AD90</f>
        <v>3.4722222218988463E-2</v>
      </c>
      <c r="AH90" s="11"/>
      <c r="AI90" s="11" t="s">
        <v>52</v>
      </c>
      <c r="AJ90" s="75" t="s">
        <v>1213</v>
      </c>
    </row>
    <row r="91" spans="1:36" s="76" customFormat="1" ht="51" x14ac:dyDescent="0.2">
      <c r="A91" s="40">
        <v>81</v>
      </c>
      <c r="B91" s="35" t="s">
        <v>44</v>
      </c>
      <c r="C91" s="74" t="s">
        <v>1218</v>
      </c>
      <c r="D91" s="11" t="s">
        <v>54</v>
      </c>
      <c r="E91" s="11">
        <v>0.4</v>
      </c>
      <c r="F91" s="74" t="s">
        <v>1219</v>
      </c>
      <c r="G91" s="74">
        <v>1</v>
      </c>
      <c r="H91" s="1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1</v>
      </c>
      <c r="O91" s="21">
        <v>0</v>
      </c>
      <c r="P91" s="21">
        <v>0</v>
      </c>
      <c r="Q91" s="21">
        <f t="shared" ref="Q91" si="19">SUM(J91:P91)</f>
        <v>1</v>
      </c>
      <c r="R91" s="21">
        <v>0</v>
      </c>
      <c r="S91" s="21">
        <v>0</v>
      </c>
      <c r="T91" s="21">
        <v>0</v>
      </c>
      <c r="U91" s="21">
        <v>0</v>
      </c>
      <c r="V91" s="21">
        <v>57</v>
      </c>
      <c r="W91" s="21">
        <v>0</v>
      </c>
      <c r="X91" s="21">
        <v>0</v>
      </c>
      <c r="Y91" s="21">
        <v>0</v>
      </c>
      <c r="Z91" s="11">
        <f t="shared" si="17"/>
        <v>57</v>
      </c>
      <c r="AA91" s="21">
        <v>0</v>
      </c>
      <c r="AB91" s="21">
        <v>0</v>
      </c>
      <c r="AC91" s="21">
        <f t="shared" si="18"/>
        <v>57</v>
      </c>
      <c r="AD91" s="22">
        <v>42709.756249999999</v>
      </c>
      <c r="AE91" s="22">
        <v>42709.770833333336</v>
      </c>
      <c r="AF91" s="22">
        <v>42709.770833333336</v>
      </c>
      <c r="AG91" s="14">
        <f t="shared" ref="AG91" si="20">AF91-AD91</f>
        <v>1.4583333337213844E-2</v>
      </c>
      <c r="AH91" s="11"/>
      <c r="AI91" s="11" t="s">
        <v>52</v>
      </c>
      <c r="AJ91" s="75"/>
    </row>
    <row r="92" spans="1:36" s="78" customFormat="1" ht="117" customHeight="1" x14ac:dyDescent="0.2">
      <c r="A92" s="40">
        <v>82</v>
      </c>
      <c r="B92" s="39" t="s">
        <v>44</v>
      </c>
      <c r="C92" s="48" t="s">
        <v>1297</v>
      </c>
      <c r="D92" s="25" t="s">
        <v>67</v>
      </c>
      <c r="E92" s="25">
        <v>6</v>
      </c>
      <c r="F92" s="48" t="s">
        <v>1298</v>
      </c>
      <c r="G92" s="48">
        <v>0</v>
      </c>
      <c r="H92" s="25">
        <v>0</v>
      </c>
      <c r="I92" s="40">
        <v>0</v>
      </c>
      <c r="J92" s="40">
        <v>0</v>
      </c>
      <c r="K92" s="40">
        <v>0</v>
      </c>
      <c r="L92" s="40">
        <v>0</v>
      </c>
      <c r="M92" s="40">
        <v>1</v>
      </c>
      <c r="N92" s="40">
        <v>0</v>
      </c>
      <c r="O92" s="40">
        <v>0</v>
      </c>
      <c r="P92" s="40">
        <v>0</v>
      </c>
      <c r="Q92" s="40">
        <f t="shared" ref="Q92:Q97" si="21">SUM(J92:P92)</f>
        <v>1</v>
      </c>
      <c r="R92" s="40">
        <v>0</v>
      </c>
      <c r="S92" s="40">
        <v>0</v>
      </c>
      <c r="T92" s="40">
        <v>0</v>
      </c>
      <c r="U92" s="40">
        <v>0</v>
      </c>
      <c r="V92" s="40">
        <v>67</v>
      </c>
      <c r="W92" s="40">
        <v>0</v>
      </c>
      <c r="X92" s="40">
        <v>0</v>
      </c>
      <c r="Y92" s="40">
        <v>0</v>
      </c>
      <c r="Z92" s="27">
        <f>SUM(R92:Y92)</f>
        <v>67</v>
      </c>
      <c r="AA92" s="40">
        <v>0</v>
      </c>
      <c r="AB92" s="40">
        <v>0</v>
      </c>
      <c r="AC92" s="25">
        <f>SUM(Z92:AB92)</f>
        <v>67</v>
      </c>
      <c r="AD92" s="43">
        <v>42714.665277777778</v>
      </c>
      <c r="AE92" s="43">
        <v>42716.48333333333</v>
      </c>
      <c r="AF92" s="43">
        <v>42714.783333333333</v>
      </c>
      <c r="AG92" s="36">
        <f>AF92-AD92</f>
        <v>0.11805555555474712</v>
      </c>
      <c r="AH92" s="25"/>
      <c r="AI92" s="25" t="s">
        <v>52</v>
      </c>
      <c r="AJ92" s="49" t="s">
        <v>1376</v>
      </c>
    </row>
    <row r="93" spans="1:36" s="76" customFormat="1" ht="65.25" customHeight="1" x14ac:dyDescent="0.2">
      <c r="A93" s="40">
        <v>83</v>
      </c>
      <c r="B93" s="35" t="s">
        <v>44</v>
      </c>
      <c r="C93" s="74" t="s">
        <v>1372</v>
      </c>
      <c r="D93" s="11" t="s">
        <v>46</v>
      </c>
      <c r="E93" s="11">
        <v>6</v>
      </c>
      <c r="F93" s="74" t="s">
        <v>1371</v>
      </c>
      <c r="G93" s="74">
        <v>0</v>
      </c>
      <c r="H93" s="1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1</v>
      </c>
      <c r="N93" s="21">
        <v>0</v>
      </c>
      <c r="O93" s="21">
        <v>0</v>
      </c>
      <c r="P93" s="21">
        <v>0</v>
      </c>
      <c r="Q93" s="40">
        <f t="shared" si="21"/>
        <v>1</v>
      </c>
      <c r="R93" s="21">
        <v>0</v>
      </c>
      <c r="S93" s="21">
        <v>0</v>
      </c>
      <c r="T93" s="21">
        <v>0</v>
      </c>
      <c r="U93" s="21">
        <v>2</v>
      </c>
      <c r="V93" s="21">
        <v>67</v>
      </c>
      <c r="W93" s="21">
        <v>0</v>
      </c>
      <c r="X93" s="21">
        <v>0</v>
      </c>
      <c r="Y93" s="21">
        <v>0</v>
      </c>
      <c r="Z93" s="27">
        <f>SUM(R93:Y93)</f>
        <v>69</v>
      </c>
      <c r="AA93" s="21">
        <v>0</v>
      </c>
      <c r="AB93" s="21">
        <v>0</v>
      </c>
      <c r="AC93" s="25">
        <f>SUM(Z93:AB93)</f>
        <v>69</v>
      </c>
      <c r="AD93" s="22">
        <v>42727.159722222219</v>
      </c>
      <c r="AE93" s="22">
        <v>42727.175694444442</v>
      </c>
      <c r="AF93" s="22">
        <v>42727.175694444442</v>
      </c>
      <c r="AG93" s="14">
        <f t="shared" ref="AG93" si="22">AF93-AD93</f>
        <v>1.5972222223354038E-2</v>
      </c>
      <c r="AH93" s="11"/>
      <c r="AI93" s="11" t="s">
        <v>52</v>
      </c>
      <c r="AJ93" s="75" t="s">
        <v>1370</v>
      </c>
    </row>
    <row r="94" spans="1:36" s="37" customFormat="1" ht="90" customHeight="1" x14ac:dyDescent="0.2">
      <c r="A94" s="40">
        <v>84</v>
      </c>
      <c r="B94" s="39" t="s">
        <v>44</v>
      </c>
      <c r="C94" s="48" t="s">
        <v>1325</v>
      </c>
      <c r="D94" s="25" t="s">
        <v>1326</v>
      </c>
      <c r="E94" s="25">
        <v>6</v>
      </c>
      <c r="F94" s="48" t="s">
        <v>1327</v>
      </c>
      <c r="G94" s="48">
        <v>1</v>
      </c>
      <c r="H94" s="25">
        <v>0</v>
      </c>
      <c r="I94" s="40">
        <v>0</v>
      </c>
      <c r="J94" s="40">
        <v>0</v>
      </c>
      <c r="K94" s="40">
        <v>0</v>
      </c>
      <c r="L94" s="40">
        <v>0</v>
      </c>
      <c r="M94" s="40">
        <v>0</v>
      </c>
      <c r="N94" s="40">
        <v>1</v>
      </c>
      <c r="O94" s="40">
        <v>0</v>
      </c>
      <c r="P94" s="40">
        <v>0</v>
      </c>
      <c r="Q94" s="25">
        <f t="shared" si="21"/>
        <v>1</v>
      </c>
      <c r="R94" s="40">
        <v>0</v>
      </c>
      <c r="S94" s="40">
        <v>0</v>
      </c>
      <c r="T94" s="40">
        <v>0</v>
      </c>
      <c r="U94" s="40">
        <v>0</v>
      </c>
      <c r="V94" s="40">
        <v>302</v>
      </c>
      <c r="W94" s="40">
        <v>0</v>
      </c>
      <c r="X94" s="40">
        <v>0</v>
      </c>
      <c r="Y94" s="40">
        <v>0</v>
      </c>
      <c r="Z94" s="27">
        <f>SUM(R94:V94)</f>
        <v>302</v>
      </c>
      <c r="AA94" s="40">
        <v>0</v>
      </c>
      <c r="AB94" s="40">
        <v>0</v>
      </c>
      <c r="AC94" s="25">
        <f>SUM(Z94:AB94)</f>
        <v>302</v>
      </c>
      <c r="AD94" s="43">
        <v>42728.573611111111</v>
      </c>
      <c r="AE94" s="43">
        <v>42729.515277777777</v>
      </c>
      <c r="AF94" s="43">
        <v>42729.515277777777</v>
      </c>
      <c r="AG94" s="36">
        <f>AF94-AD94</f>
        <v>0.94166666666569654</v>
      </c>
      <c r="AH94" s="25"/>
      <c r="AI94" s="25" t="s">
        <v>52</v>
      </c>
      <c r="AJ94" s="49" t="s">
        <v>1350</v>
      </c>
    </row>
    <row r="95" spans="1:36" s="37" customFormat="1" ht="107.25" customHeight="1" x14ac:dyDescent="0.2">
      <c r="A95" s="40">
        <v>85</v>
      </c>
      <c r="B95" s="39" t="s">
        <v>44</v>
      </c>
      <c r="C95" s="48" t="s">
        <v>1375</v>
      </c>
      <c r="D95" s="25" t="s">
        <v>55</v>
      </c>
      <c r="E95" s="25">
        <v>6</v>
      </c>
      <c r="F95" s="48" t="s">
        <v>1374</v>
      </c>
      <c r="G95" s="48">
        <v>0</v>
      </c>
      <c r="H95" s="25">
        <v>0</v>
      </c>
      <c r="I95" s="40">
        <v>0</v>
      </c>
      <c r="J95" s="40">
        <v>0</v>
      </c>
      <c r="K95" s="40">
        <v>0</v>
      </c>
      <c r="L95" s="40">
        <v>0</v>
      </c>
      <c r="M95" s="40">
        <v>0</v>
      </c>
      <c r="N95" s="40">
        <v>1</v>
      </c>
      <c r="O95" s="40">
        <v>0</v>
      </c>
      <c r="P95" s="40">
        <v>0</v>
      </c>
      <c r="Q95" s="40">
        <f t="shared" si="21"/>
        <v>1</v>
      </c>
      <c r="R95" s="40">
        <v>0</v>
      </c>
      <c r="S95" s="40">
        <v>0</v>
      </c>
      <c r="T95" s="40">
        <v>0</v>
      </c>
      <c r="U95" s="40">
        <v>0</v>
      </c>
      <c r="V95" s="40">
        <v>302</v>
      </c>
      <c r="W95" s="40">
        <v>0</v>
      </c>
      <c r="X95" s="40">
        <v>0</v>
      </c>
      <c r="Y95" s="40">
        <v>0</v>
      </c>
      <c r="Z95" s="25">
        <f>R95+S95+T95+U95+V95</f>
        <v>302</v>
      </c>
      <c r="AA95" s="40">
        <v>0</v>
      </c>
      <c r="AB95" s="40">
        <v>0</v>
      </c>
      <c r="AC95" s="40">
        <f>Z95+AA95+AB95</f>
        <v>302</v>
      </c>
      <c r="AD95" s="43">
        <v>42729.945833333331</v>
      </c>
      <c r="AE95" s="43">
        <v>42730.001388888886</v>
      </c>
      <c r="AF95" s="43">
        <v>42730.001388888886</v>
      </c>
      <c r="AG95" s="36">
        <f>AF95-AD95</f>
        <v>5.5555555554747116E-2</v>
      </c>
      <c r="AH95" s="25"/>
      <c r="AI95" s="25" t="s">
        <v>52</v>
      </c>
      <c r="AJ95" s="49" t="s">
        <v>1373</v>
      </c>
    </row>
    <row r="96" spans="1:36" s="37" customFormat="1" ht="129.75" customHeight="1" x14ac:dyDescent="0.2">
      <c r="A96" s="40">
        <v>86</v>
      </c>
      <c r="B96" s="39" t="s">
        <v>44</v>
      </c>
      <c r="C96" s="48" t="s">
        <v>1330</v>
      </c>
      <c r="D96" s="25" t="s">
        <v>67</v>
      </c>
      <c r="E96" s="25">
        <v>6</v>
      </c>
      <c r="F96" s="48" t="s">
        <v>1331</v>
      </c>
      <c r="G96" s="48">
        <v>1</v>
      </c>
      <c r="H96" s="25">
        <v>0</v>
      </c>
      <c r="I96" s="40">
        <v>0</v>
      </c>
      <c r="J96" s="40">
        <v>0</v>
      </c>
      <c r="K96" s="40">
        <v>0</v>
      </c>
      <c r="L96" s="40">
        <v>0</v>
      </c>
      <c r="M96" s="40">
        <v>0</v>
      </c>
      <c r="N96" s="40">
        <v>1</v>
      </c>
      <c r="O96" s="40">
        <v>0</v>
      </c>
      <c r="P96" s="40">
        <v>0</v>
      </c>
      <c r="Q96" s="25">
        <f t="shared" si="21"/>
        <v>1</v>
      </c>
      <c r="R96" s="40">
        <v>0</v>
      </c>
      <c r="S96" s="40">
        <v>0</v>
      </c>
      <c r="T96" s="40">
        <v>0</v>
      </c>
      <c r="U96" s="40">
        <v>0</v>
      </c>
      <c r="V96" s="40">
        <v>19</v>
      </c>
      <c r="W96" s="40">
        <v>0</v>
      </c>
      <c r="X96" s="40">
        <v>0</v>
      </c>
      <c r="Y96" s="40">
        <v>0</v>
      </c>
      <c r="Z96" s="27">
        <f>SUM(R96:V96)</f>
        <v>19</v>
      </c>
      <c r="AA96" s="40">
        <v>0</v>
      </c>
      <c r="AB96" s="40">
        <v>0</v>
      </c>
      <c r="AC96" s="25">
        <f>SUM(Z96:AB96)</f>
        <v>19</v>
      </c>
      <c r="AD96" s="43">
        <v>42730.481944444444</v>
      </c>
      <c r="AE96" s="43">
        <v>42730.679861111108</v>
      </c>
      <c r="AF96" s="43">
        <v>42730.679861111108</v>
      </c>
      <c r="AG96" s="36">
        <f>AF96-AD96</f>
        <v>0.19791666666424135</v>
      </c>
      <c r="AH96" s="25"/>
      <c r="AI96" s="25" t="s">
        <v>52</v>
      </c>
      <c r="AJ96" s="49" t="s">
        <v>1351</v>
      </c>
    </row>
    <row r="97" spans="1:36" s="85" customFormat="1" ht="95.25" customHeight="1" x14ac:dyDescent="0.2">
      <c r="A97" s="40">
        <v>87</v>
      </c>
      <c r="B97" s="82" t="s">
        <v>44</v>
      </c>
      <c r="C97" s="83" t="s">
        <v>1332</v>
      </c>
      <c r="D97" s="80" t="s">
        <v>67</v>
      </c>
      <c r="E97" s="80">
        <v>6</v>
      </c>
      <c r="F97" s="83" t="s">
        <v>1333</v>
      </c>
      <c r="G97" s="83">
        <v>1</v>
      </c>
      <c r="H97" s="80">
        <v>0</v>
      </c>
      <c r="I97" s="79">
        <v>0</v>
      </c>
      <c r="J97" s="79">
        <v>0</v>
      </c>
      <c r="K97" s="79">
        <v>0</v>
      </c>
      <c r="L97" s="79">
        <v>0</v>
      </c>
      <c r="M97" s="79">
        <v>0</v>
      </c>
      <c r="N97" s="79">
        <v>1</v>
      </c>
      <c r="O97" s="79">
        <v>0</v>
      </c>
      <c r="P97" s="79">
        <v>0</v>
      </c>
      <c r="Q97" s="79">
        <f t="shared" si="21"/>
        <v>1</v>
      </c>
      <c r="R97" s="79">
        <v>0</v>
      </c>
      <c r="S97" s="79">
        <v>0</v>
      </c>
      <c r="T97" s="79">
        <v>0</v>
      </c>
      <c r="U97" s="79">
        <v>0</v>
      </c>
      <c r="V97" s="79">
        <v>50</v>
      </c>
      <c r="W97" s="79">
        <v>0</v>
      </c>
      <c r="X97" s="79">
        <v>0</v>
      </c>
      <c r="Y97" s="79">
        <v>0</v>
      </c>
      <c r="Z97" s="79">
        <f>SUM(R97:V97)</f>
        <v>50</v>
      </c>
      <c r="AA97" s="79">
        <v>0</v>
      </c>
      <c r="AB97" s="79">
        <v>0</v>
      </c>
      <c r="AC97" s="79">
        <f>Z97+AA97+AB97</f>
        <v>50</v>
      </c>
      <c r="AD97" s="84">
        <v>42731.486111111109</v>
      </c>
      <c r="AE97" s="84">
        <v>42731.583333333336</v>
      </c>
      <c r="AF97" s="84">
        <v>42731.583333333336</v>
      </c>
      <c r="AG97" s="81">
        <f>AF97-AD97</f>
        <v>9.7222222226264421E-2</v>
      </c>
      <c r="AH97" s="80"/>
      <c r="AI97" s="80" t="s">
        <v>52</v>
      </c>
      <c r="AJ97" s="156" t="s">
        <v>1352</v>
      </c>
    </row>
  </sheetData>
  <autoFilter ref="A10:AJ97"/>
  <mergeCells count="39">
    <mergeCell ref="AD6:AD9"/>
    <mergeCell ref="AE6:AE9"/>
    <mergeCell ref="AJ6:AJ9"/>
    <mergeCell ref="AC7:AC9"/>
    <mergeCell ref="AG6:AG9"/>
    <mergeCell ref="AI6:AI9"/>
    <mergeCell ref="R6:AC6"/>
    <mergeCell ref="AH6:AH9"/>
    <mergeCell ref="AB7:AB9"/>
    <mergeCell ref="R7:Z7"/>
    <mergeCell ref="A1:AJ1"/>
    <mergeCell ref="A2:AJ2"/>
    <mergeCell ref="A3:AJ3"/>
    <mergeCell ref="A4:AJ4"/>
    <mergeCell ref="A6:A9"/>
    <mergeCell ref="O7:O9"/>
    <mergeCell ref="C6:C9"/>
    <mergeCell ref="AF6:AF9"/>
    <mergeCell ref="Q7:Q9"/>
    <mergeCell ref="AA7:AA9"/>
    <mergeCell ref="B6:B9"/>
    <mergeCell ref="Z8:Z9"/>
    <mergeCell ref="F6:G8"/>
    <mergeCell ref="X8:X9"/>
    <mergeCell ref="T8:U8"/>
    <mergeCell ref="V8:V9"/>
    <mergeCell ref="E6:E9"/>
    <mergeCell ref="N8:N9"/>
    <mergeCell ref="R8:S8"/>
    <mergeCell ref="Y8:Y9"/>
    <mergeCell ref="D6:D9"/>
    <mergeCell ref="P7:P9"/>
    <mergeCell ref="H6:H9"/>
    <mergeCell ref="I6:I9"/>
    <mergeCell ref="J6:Q6"/>
    <mergeCell ref="W8:W9"/>
    <mergeCell ref="J8:K8"/>
    <mergeCell ref="L8:M8"/>
    <mergeCell ref="J7:N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42"/>
  <sheetViews>
    <sheetView zoomScale="91" zoomScaleNormal="91" workbookViewId="0">
      <selection sqref="A1:AJ4"/>
    </sheetView>
  </sheetViews>
  <sheetFormatPr defaultColWidth="0.85546875" defaultRowHeight="12.75" x14ac:dyDescent="0.2"/>
  <cols>
    <col min="1" max="1" width="4.7109375" style="10" customWidth="1"/>
    <col min="2" max="2" width="20.28515625" style="91" customWidth="1"/>
    <col min="3" max="3" width="40" style="91" bestFit="1" customWidth="1"/>
    <col min="4" max="4" width="7.140625" style="91" customWidth="1"/>
    <col min="5" max="5" width="7.7109375" style="38" customWidth="1"/>
    <col min="6" max="6" width="44" style="91" customWidth="1"/>
    <col min="7" max="7" width="5.42578125" style="91" customWidth="1"/>
    <col min="8" max="8" width="6.5703125" style="91" customWidth="1"/>
    <col min="9" max="9" width="5.85546875" style="91" customWidth="1"/>
    <col min="10" max="10" width="4.5703125" style="91" customWidth="1"/>
    <col min="11" max="11" width="5.5703125" style="91" customWidth="1"/>
    <col min="12" max="12" width="4.42578125" style="91" customWidth="1"/>
    <col min="13" max="13" width="6" style="91" customWidth="1"/>
    <col min="14" max="14" width="5.140625" style="91" customWidth="1"/>
    <col min="15" max="16" width="6.140625" style="91" customWidth="1"/>
    <col min="17" max="17" width="6" style="91" customWidth="1"/>
    <col min="18" max="18" width="5.140625" style="91" customWidth="1"/>
    <col min="19" max="19" width="5.42578125" style="91" customWidth="1"/>
    <col min="20" max="20" width="5.7109375" style="91" customWidth="1"/>
    <col min="21" max="21" width="6.28515625" style="91" customWidth="1"/>
    <col min="22" max="22" width="7.5703125" style="91" customWidth="1"/>
    <col min="23" max="23" width="6.28515625" style="91" customWidth="1"/>
    <col min="24" max="24" width="5.7109375" style="91" customWidth="1"/>
    <col min="25" max="26" width="5.5703125" style="91" customWidth="1"/>
    <col min="27" max="27" width="6" style="91" customWidth="1"/>
    <col min="28" max="28" width="5.42578125" style="91" customWidth="1"/>
    <col min="29" max="29" width="5.85546875" style="91" customWidth="1"/>
    <col min="30" max="30" width="18.5703125" style="91" customWidth="1"/>
    <col min="31" max="31" width="18.7109375" style="91" customWidth="1"/>
    <col min="32" max="32" width="21.5703125" style="91" customWidth="1"/>
    <col min="33" max="33" width="20.7109375" style="91" bestFit="1" customWidth="1"/>
    <col min="34" max="34" width="12.7109375" style="91" customWidth="1"/>
    <col min="35" max="35" width="18" style="91" customWidth="1"/>
    <col min="36" max="36" width="15" style="91" customWidth="1"/>
    <col min="37" max="42" width="2.42578125" style="91" bestFit="1" customWidth="1"/>
    <col min="43" max="45" width="13.42578125" style="91" bestFit="1" customWidth="1"/>
    <col min="46" max="46" width="5" style="91" bestFit="1" customWidth="1"/>
    <col min="47" max="49" width="0.85546875" style="91"/>
    <col min="50" max="50" width="4.42578125" style="91" bestFit="1" customWidth="1"/>
    <col min="51" max="16384" width="0.85546875" style="91"/>
  </cols>
  <sheetData>
    <row r="1" spans="1:36" s="144" customFormat="1" ht="22.5" customHeight="1" x14ac:dyDescent="0.25">
      <c r="A1" s="158" t="s">
        <v>33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1:36" s="144" customFormat="1" ht="16.5" customHeight="1" x14ac:dyDescent="0.25">
      <c r="A2" s="158" t="s">
        <v>1393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</row>
    <row r="3" spans="1:36" s="144" customFormat="1" ht="15.75" customHeight="1" x14ac:dyDescent="0.25">
      <c r="A3" s="158" t="s">
        <v>1404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</row>
    <row r="4" spans="1:36" s="144" customFormat="1" ht="15.75" customHeight="1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</row>
    <row r="6" spans="1:36" s="10" customFormat="1" ht="102" customHeight="1" x14ac:dyDescent="0.2">
      <c r="A6" s="157" t="s">
        <v>0</v>
      </c>
      <c r="B6" s="157" t="s">
        <v>43</v>
      </c>
      <c r="C6" s="157" t="s">
        <v>9</v>
      </c>
      <c r="D6" s="157" t="s">
        <v>34</v>
      </c>
      <c r="E6" s="157" t="s">
        <v>10</v>
      </c>
      <c r="F6" s="157" t="s">
        <v>35</v>
      </c>
      <c r="G6" s="157"/>
      <c r="H6" s="157" t="s">
        <v>36</v>
      </c>
      <c r="I6" s="157" t="s">
        <v>37</v>
      </c>
      <c r="J6" s="157" t="s">
        <v>11</v>
      </c>
      <c r="K6" s="157"/>
      <c r="L6" s="157"/>
      <c r="M6" s="157"/>
      <c r="N6" s="157"/>
      <c r="O6" s="157"/>
      <c r="P6" s="157"/>
      <c r="Q6" s="157"/>
      <c r="R6" s="157" t="s">
        <v>12</v>
      </c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 t="s">
        <v>13</v>
      </c>
      <c r="AE6" s="157" t="s">
        <v>14</v>
      </c>
      <c r="AF6" s="157" t="s">
        <v>15</v>
      </c>
      <c r="AG6" s="157" t="s">
        <v>16</v>
      </c>
      <c r="AH6" s="157" t="s">
        <v>40</v>
      </c>
      <c r="AI6" s="157" t="s">
        <v>17</v>
      </c>
      <c r="AJ6" s="157" t="s">
        <v>18</v>
      </c>
    </row>
    <row r="7" spans="1:36" s="10" customFormat="1" ht="51.75" customHeight="1" x14ac:dyDescent="0.2">
      <c r="A7" s="157"/>
      <c r="B7" s="157"/>
      <c r="C7" s="157"/>
      <c r="D7" s="157"/>
      <c r="E7" s="157"/>
      <c r="F7" s="157"/>
      <c r="G7" s="157"/>
      <c r="H7" s="157"/>
      <c r="I7" s="157"/>
      <c r="J7" s="157" t="s">
        <v>19</v>
      </c>
      <c r="K7" s="157"/>
      <c r="L7" s="157"/>
      <c r="M7" s="157"/>
      <c r="N7" s="157"/>
      <c r="O7" s="157" t="s">
        <v>20</v>
      </c>
      <c r="P7" s="157" t="s">
        <v>21</v>
      </c>
      <c r="Q7" s="157" t="s">
        <v>22</v>
      </c>
      <c r="R7" s="157" t="s">
        <v>19</v>
      </c>
      <c r="S7" s="157"/>
      <c r="T7" s="157"/>
      <c r="U7" s="157"/>
      <c r="V7" s="157"/>
      <c r="W7" s="157"/>
      <c r="X7" s="157"/>
      <c r="Y7" s="157"/>
      <c r="Z7" s="157"/>
      <c r="AA7" s="157" t="s">
        <v>20</v>
      </c>
      <c r="AB7" s="157" t="s">
        <v>21</v>
      </c>
      <c r="AC7" s="157" t="s">
        <v>23</v>
      </c>
      <c r="AD7" s="157"/>
      <c r="AE7" s="157"/>
      <c r="AF7" s="157"/>
      <c r="AG7" s="157"/>
      <c r="AH7" s="157"/>
      <c r="AI7" s="157"/>
      <c r="AJ7" s="157"/>
    </row>
    <row r="8" spans="1:36" s="10" customFormat="1" ht="57.75" customHeight="1" x14ac:dyDescent="0.2">
      <c r="A8" s="157"/>
      <c r="B8" s="157"/>
      <c r="C8" s="157"/>
      <c r="D8" s="157"/>
      <c r="E8" s="157"/>
      <c r="F8" s="157"/>
      <c r="G8" s="157"/>
      <c r="H8" s="157"/>
      <c r="I8" s="157"/>
      <c r="J8" s="157" t="s">
        <v>24</v>
      </c>
      <c r="K8" s="157"/>
      <c r="L8" s="157" t="s">
        <v>25</v>
      </c>
      <c r="M8" s="157"/>
      <c r="N8" s="157" t="s">
        <v>26</v>
      </c>
      <c r="O8" s="157"/>
      <c r="P8" s="157"/>
      <c r="Q8" s="157"/>
      <c r="R8" s="157" t="s">
        <v>24</v>
      </c>
      <c r="S8" s="157"/>
      <c r="T8" s="157" t="s">
        <v>25</v>
      </c>
      <c r="U8" s="157"/>
      <c r="V8" s="157" t="s">
        <v>26</v>
      </c>
      <c r="W8" s="157" t="s">
        <v>27</v>
      </c>
      <c r="X8" s="157" t="s">
        <v>28</v>
      </c>
      <c r="Y8" s="157" t="s">
        <v>29</v>
      </c>
      <c r="Z8" s="157" t="s">
        <v>30</v>
      </c>
      <c r="AA8" s="157"/>
      <c r="AB8" s="157"/>
      <c r="AC8" s="157"/>
      <c r="AD8" s="157"/>
      <c r="AE8" s="157"/>
      <c r="AF8" s="157"/>
      <c r="AG8" s="157"/>
      <c r="AH8" s="157"/>
      <c r="AI8" s="157"/>
      <c r="AJ8" s="157"/>
    </row>
    <row r="9" spans="1:36" s="10" customFormat="1" ht="96.75" customHeight="1" x14ac:dyDescent="0.2">
      <c r="A9" s="157"/>
      <c r="B9" s="157"/>
      <c r="C9" s="157"/>
      <c r="D9" s="157"/>
      <c r="E9" s="157"/>
      <c r="F9" s="86" t="s">
        <v>38</v>
      </c>
      <c r="G9" s="86" t="s">
        <v>39</v>
      </c>
      <c r="H9" s="157"/>
      <c r="I9" s="157"/>
      <c r="J9" s="86" t="s">
        <v>31</v>
      </c>
      <c r="K9" s="86" t="s">
        <v>32</v>
      </c>
      <c r="L9" s="86" t="s">
        <v>31</v>
      </c>
      <c r="M9" s="86" t="s">
        <v>32</v>
      </c>
      <c r="N9" s="157"/>
      <c r="O9" s="157"/>
      <c r="P9" s="157"/>
      <c r="Q9" s="157"/>
      <c r="R9" s="86" t="s">
        <v>31</v>
      </c>
      <c r="S9" s="86" t="s">
        <v>32</v>
      </c>
      <c r="T9" s="86" t="s">
        <v>31</v>
      </c>
      <c r="U9" s="86" t="s">
        <v>32</v>
      </c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</row>
    <row r="10" spans="1:36" s="10" customFormat="1" ht="36" customHeight="1" x14ac:dyDescent="0.2">
      <c r="A10" s="86">
        <v>1</v>
      </c>
      <c r="B10" s="86">
        <v>2</v>
      </c>
      <c r="C10" s="86">
        <v>3</v>
      </c>
      <c r="D10" s="86">
        <v>4</v>
      </c>
      <c r="E10" s="86">
        <v>5</v>
      </c>
      <c r="F10" s="31">
        <v>6</v>
      </c>
      <c r="G10" s="31">
        <v>6</v>
      </c>
      <c r="H10" s="86">
        <v>7</v>
      </c>
      <c r="I10" s="86">
        <v>8</v>
      </c>
      <c r="J10" s="86">
        <v>9</v>
      </c>
      <c r="K10" s="86">
        <v>10</v>
      </c>
      <c r="L10" s="86">
        <v>11</v>
      </c>
      <c r="M10" s="86">
        <v>12</v>
      </c>
      <c r="N10" s="86">
        <v>13</v>
      </c>
      <c r="O10" s="86">
        <v>14</v>
      </c>
      <c r="P10" s="86">
        <v>15</v>
      </c>
      <c r="Q10" s="86">
        <v>16</v>
      </c>
      <c r="R10" s="86">
        <v>17</v>
      </c>
      <c r="S10" s="86">
        <v>18</v>
      </c>
      <c r="T10" s="86">
        <v>19</v>
      </c>
      <c r="U10" s="86">
        <v>20</v>
      </c>
      <c r="V10" s="86">
        <v>21</v>
      </c>
      <c r="W10" s="86">
        <v>22</v>
      </c>
      <c r="X10" s="86">
        <v>23</v>
      </c>
      <c r="Y10" s="86">
        <v>24</v>
      </c>
      <c r="Z10" s="86">
        <v>25</v>
      </c>
      <c r="AA10" s="86">
        <v>26</v>
      </c>
      <c r="AB10" s="86">
        <v>27</v>
      </c>
      <c r="AC10" s="86">
        <v>28</v>
      </c>
      <c r="AD10" s="86">
        <v>29</v>
      </c>
      <c r="AE10" s="86">
        <v>30</v>
      </c>
      <c r="AF10" s="86">
        <v>31</v>
      </c>
      <c r="AG10" s="86">
        <v>32</v>
      </c>
      <c r="AH10" s="86">
        <v>33</v>
      </c>
      <c r="AI10" s="86">
        <v>34</v>
      </c>
      <c r="AJ10" s="86">
        <v>35</v>
      </c>
    </row>
    <row r="11" spans="1:36" s="18" customFormat="1" ht="38.25" x14ac:dyDescent="0.2">
      <c r="A11" s="11">
        <v>1</v>
      </c>
      <c r="B11" s="11" t="s">
        <v>66</v>
      </c>
      <c r="C11" s="11" t="s">
        <v>56</v>
      </c>
      <c r="D11" s="21" t="s">
        <v>46</v>
      </c>
      <c r="E11" s="30">
        <v>10</v>
      </c>
      <c r="F11" s="11" t="s">
        <v>237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11">
        <v>1</v>
      </c>
      <c r="O11" s="21">
        <v>0</v>
      </c>
      <c r="P11" s="21">
        <v>0</v>
      </c>
      <c r="Q11" s="21">
        <f t="shared" ref="Q11:Q41" si="0">SUM(J11:P11)</f>
        <v>1</v>
      </c>
      <c r="R11" s="21">
        <v>0</v>
      </c>
      <c r="S11" s="21">
        <v>0</v>
      </c>
      <c r="T11" s="21">
        <v>0</v>
      </c>
      <c r="U11" s="21">
        <v>0</v>
      </c>
      <c r="V11" s="21">
        <v>4</v>
      </c>
      <c r="W11" s="21">
        <v>0</v>
      </c>
      <c r="X11" s="21">
        <v>0</v>
      </c>
      <c r="Y11" s="21">
        <v>0</v>
      </c>
      <c r="Z11" s="21">
        <f t="shared" ref="Z11:Z41" si="1">SUM(R11:V11)</f>
        <v>4</v>
      </c>
      <c r="AA11" s="21">
        <v>0</v>
      </c>
      <c r="AB11" s="21">
        <v>0</v>
      </c>
      <c r="AC11" s="21">
        <f t="shared" ref="AC11:AC41" si="2">SUM(Z11:AB11)</f>
        <v>4</v>
      </c>
      <c r="AD11" s="22">
        <v>42374.326388888891</v>
      </c>
      <c r="AE11" s="22">
        <v>42374.631944444445</v>
      </c>
      <c r="AF11" s="22">
        <v>42374.631944444445</v>
      </c>
      <c r="AG11" s="35">
        <f t="shared" ref="AG11:AG42" si="3">AF11-AD11</f>
        <v>0.30555555555474712</v>
      </c>
      <c r="AH11" s="11"/>
      <c r="AI11" s="19" t="s">
        <v>52</v>
      </c>
      <c r="AJ11" s="11" t="s">
        <v>236</v>
      </c>
    </row>
    <row r="12" spans="1:36" s="18" customFormat="1" ht="51" x14ac:dyDescent="0.2">
      <c r="A12" s="19">
        <v>2</v>
      </c>
      <c r="B12" s="23" t="s">
        <v>77</v>
      </c>
      <c r="C12" s="11" t="s">
        <v>78</v>
      </c>
      <c r="D12" s="19" t="s">
        <v>46</v>
      </c>
      <c r="E12" s="19">
        <v>10</v>
      </c>
      <c r="F12" s="11" t="s">
        <v>238</v>
      </c>
      <c r="G12" s="19">
        <v>1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1</v>
      </c>
      <c r="N12" s="19">
        <v>0</v>
      </c>
      <c r="O12" s="19">
        <v>1</v>
      </c>
      <c r="P12" s="19">
        <v>0</v>
      </c>
      <c r="Q12" s="21">
        <f t="shared" si="0"/>
        <v>2</v>
      </c>
      <c r="R12" s="19">
        <v>0</v>
      </c>
      <c r="S12" s="19">
        <v>0</v>
      </c>
      <c r="T12" s="19">
        <v>0</v>
      </c>
      <c r="U12" s="19">
        <v>0</v>
      </c>
      <c r="V12" s="19">
        <v>2</v>
      </c>
      <c r="W12" s="19">
        <v>2</v>
      </c>
      <c r="X12" s="19">
        <v>0</v>
      </c>
      <c r="Y12" s="19">
        <v>0</v>
      </c>
      <c r="Z12" s="21">
        <f t="shared" si="1"/>
        <v>2</v>
      </c>
      <c r="AA12" s="19">
        <v>1</v>
      </c>
      <c r="AB12" s="19">
        <v>0</v>
      </c>
      <c r="AC12" s="21">
        <f t="shared" si="2"/>
        <v>3</v>
      </c>
      <c r="AD12" s="24">
        <v>42392.822916666664</v>
      </c>
      <c r="AE12" s="24">
        <v>42392.826388888891</v>
      </c>
      <c r="AF12" s="24">
        <v>42392.826388888891</v>
      </c>
      <c r="AG12" s="35">
        <f t="shared" si="3"/>
        <v>3.4722222262644209E-3</v>
      </c>
      <c r="AH12" s="19"/>
      <c r="AI12" s="19" t="s">
        <v>52</v>
      </c>
      <c r="AJ12" s="11" t="s">
        <v>79</v>
      </c>
    </row>
    <row r="13" spans="1:36" s="18" customFormat="1" ht="63.75" x14ac:dyDescent="0.2">
      <c r="A13" s="11">
        <v>3</v>
      </c>
      <c r="B13" s="23" t="s">
        <v>77</v>
      </c>
      <c r="C13" s="11" t="s">
        <v>80</v>
      </c>
      <c r="D13" s="19" t="s">
        <v>46</v>
      </c>
      <c r="E13" s="19">
        <v>0.4</v>
      </c>
      <c r="F13" s="11" t="s">
        <v>239</v>
      </c>
      <c r="G13" s="19">
        <v>1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1</v>
      </c>
      <c r="N13" s="19">
        <v>0</v>
      </c>
      <c r="O13" s="19">
        <v>1</v>
      </c>
      <c r="P13" s="19">
        <v>0</v>
      </c>
      <c r="Q13" s="21">
        <f t="shared" si="0"/>
        <v>2</v>
      </c>
      <c r="R13" s="19">
        <v>0</v>
      </c>
      <c r="S13" s="19">
        <v>0</v>
      </c>
      <c r="T13" s="19">
        <v>0</v>
      </c>
      <c r="U13" s="19">
        <v>0</v>
      </c>
      <c r="V13" s="19">
        <v>2</v>
      </c>
      <c r="W13" s="19">
        <v>2</v>
      </c>
      <c r="X13" s="19">
        <v>0</v>
      </c>
      <c r="Y13" s="19">
        <v>0</v>
      </c>
      <c r="Z13" s="21">
        <f t="shared" si="1"/>
        <v>2</v>
      </c>
      <c r="AA13" s="19">
        <v>0</v>
      </c>
      <c r="AB13" s="19">
        <v>0</v>
      </c>
      <c r="AC13" s="21">
        <f t="shared" si="2"/>
        <v>2</v>
      </c>
      <c r="AD13" s="24">
        <v>42394.666666666664</v>
      </c>
      <c r="AE13" s="24">
        <v>42394.666666666664</v>
      </c>
      <c r="AF13" s="24">
        <v>42394.666666666664</v>
      </c>
      <c r="AG13" s="35">
        <f t="shared" si="3"/>
        <v>0</v>
      </c>
      <c r="AH13" s="19"/>
      <c r="AI13" s="19" t="s">
        <v>52</v>
      </c>
      <c r="AJ13" s="11"/>
    </row>
    <row r="14" spans="1:36" s="18" customFormat="1" ht="140.25" x14ac:dyDescent="0.2">
      <c r="A14" s="11">
        <v>4</v>
      </c>
      <c r="B14" s="23" t="s">
        <v>77</v>
      </c>
      <c r="C14" s="11" t="s">
        <v>122</v>
      </c>
      <c r="D14" s="19" t="s">
        <v>46</v>
      </c>
      <c r="E14" s="19" t="s">
        <v>46</v>
      </c>
      <c r="F14" s="11" t="s">
        <v>1392</v>
      </c>
      <c r="G14" s="11">
        <v>1</v>
      </c>
      <c r="H14" s="11">
        <v>0</v>
      </c>
      <c r="I14" s="11">
        <v>0</v>
      </c>
      <c r="J14" s="11">
        <v>0</v>
      </c>
      <c r="K14" s="11">
        <v>0</v>
      </c>
      <c r="L14" s="32">
        <v>0</v>
      </c>
      <c r="M14" s="11"/>
      <c r="N14" s="11">
        <v>1</v>
      </c>
      <c r="O14" s="11">
        <v>0</v>
      </c>
      <c r="P14" s="11">
        <v>0</v>
      </c>
      <c r="Q14" s="21">
        <f t="shared" si="0"/>
        <v>1</v>
      </c>
      <c r="R14" s="11">
        <v>0</v>
      </c>
      <c r="S14" s="11">
        <v>0</v>
      </c>
      <c r="T14" s="11">
        <v>0</v>
      </c>
      <c r="U14" s="11">
        <v>0</v>
      </c>
      <c r="V14" s="11">
        <v>863</v>
      </c>
      <c r="W14" s="11">
        <v>863</v>
      </c>
      <c r="X14" s="11">
        <v>0</v>
      </c>
      <c r="Y14" s="11">
        <v>0</v>
      </c>
      <c r="Z14" s="21">
        <f t="shared" si="1"/>
        <v>863</v>
      </c>
      <c r="AA14" s="11">
        <v>1</v>
      </c>
      <c r="AB14" s="11">
        <v>0</v>
      </c>
      <c r="AC14" s="21">
        <f t="shared" si="2"/>
        <v>864</v>
      </c>
      <c r="AD14" s="34">
        <v>42417.847222222219</v>
      </c>
      <c r="AE14" s="24">
        <v>42418.553472222222</v>
      </c>
      <c r="AF14" s="24">
        <v>42418.553472222222</v>
      </c>
      <c r="AG14" s="35">
        <f t="shared" si="3"/>
        <v>0.70625000000291038</v>
      </c>
      <c r="AH14" s="11"/>
      <c r="AI14" s="19" t="s">
        <v>52</v>
      </c>
      <c r="AJ14" s="11" t="s">
        <v>123</v>
      </c>
    </row>
    <row r="15" spans="1:36" s="18" customFormat="1" ht="43.5" customHeight="1" x14ac:dyDescent="0.2">
      <c r="A15" s="11">
        <v>5</v>
      </c>
      <c r="B15" s="23" t="s">
        <v>77</v>
      </c>
      <c r="C15" s="11" t="s">
        <v>128</v>
      </c>
      <c r="D15" s="19" t="s">
        <v>46</v>
      </c>
      <c r="E15" s="19">
        <v>10</v>
      </c>
      <c r="F15" s="11" t="s">
        <v>129</v>
      </c>
      <c r="G15" s="19">
        <v>1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1</v>
      </c>
      <c r="O15" s="19">
        <v>1</v>
      </c>
      <c r="P15" s="19">
        <v>0</v>
      </c>
      <c r="Q15" s="21">
        <f t="shared" si="0"/>
        <v>2</v>
      </c>
      <c r="R15" s="19">
        <v>0</v>
      </c>
      <c r="S15" s="19">
        <v>0</v>
      </c>
      <c r="T15" s="19">
        <v>0</v>
      </c>
      <c r="U15" s="19">
        <v>0</v>
      </c>
      <c r="V15" s="19">
        <v>25</v>
      </c>
      <c r="W15" s="19">
        <v>25</v>
      </c>
      <c r="X15" s="19">
        <v>0</v>
      </c>
      <c r="Y15" s="19">
        <v>0</v>
      </c>
      <c r="Z15" s="21">
        <f t="shared" si="1"/>
        <v>25</v>
      </c>
      <c r="AA15" s="19">
        <v>2</v>
      </c>
      <c r="AB15" s="19">
        <v>0</v>
      </c>
      <c r="AC15" s="21">
        <f t="shared" si="2"/>
        <v>27</v>
      </c>
      <c r="AD15" s="24">
        <v>42420.451388888891</v>
      </c>
      <c r="AE15" s="24">
        <v>42420.487500000003</v>
      </c>
      <c r="AF15" s="24">
        <v>42420.487500000003</v>
      </c>
      <c r="AG15" s="35">
        <f t="shared" si="3"/>
        <v>3.6111111112404615E-2</v>
      </c>
      <c r="AH15" s="19"/>
      <c r="AI15" s="19" t="s">
        <v>52</v>
      </c>
      <c r="AJ15" s="11" t="s">
        <v>130</v>
      </c>
    </row>
    <row r="16" spans="1:36" s="38" customFormat="1" ht="60.75" customHeight="1" x14ac:dyDescent="0.2">
      <c r="A16" s="19">
        <v>6</v>
      </c>
      <c r="B16" s="53" t="s">
        <v>77</v>
      </c>
      <c r="C16" s="25" t="s">
        <v>152</v>
      </c>
      <c r="D16" s="52" t="s">
        <v>46</v>
      </c>
      <c r="E16" s="52">
        <v>10</v>
      </c>
      <c r="F16" s="25" t="s">
        <v>153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1</v>
      </c>
      <c r="O16" s="19">
        <v>1</v>
      </c>
      <c r="P16" s="52">
        <v>0</v>
      </c>
      <c r="Q16" s="21">
        <f t="shared" si="0"/>
        <v>2</v>
      </c>
      <c r="R16" s="52">
        <v>0</v>
      </c>
      <c r="S16" s="52">
        <v>0</v>
      </c>
      <c r="T16" s="52">
        <v>0</v>
      </c>
      <c r="U16" s="52">
        <v>0</v>
      </c>
      <c r="V16" s="52">
        <v>328</v>
      </c>
      <c r="W16" s="52">
        <v>328</v>
      </c>
      <c r="X16" s="52">
        <v>0</v>
      </c>
      <c r="Y16" s="52">
        <v>0</v>
      </c>
      <c r="Z16" s="21">
        <f t="shared" si="1"/>
        <v>328</v>
      </c>
      <c r="AA16" s="52">
        <v>2</v>
      </c>
      <c r="AB16" s="52">
        <v>0</v>
      </c>
      <c r="AC16" s="21">
        <f t="shared" si="2"/>
        <v>330</v>
      </c>
      <c r="AD16" s="54">
        <v>42425.59375</v>
      </c>
      <c r="AE16" s="54">
        <v>42425.636805555558</v>
      </c>
      <c r="AF16" s="54">
        <v>42425.636805555558</v>
      </c>
      <c r="AG16" s="35">
        <f t="shared" si="3"/>
        <v>4.3055555557657499E-2</v>
      </c>
      <c r="AH16" s="52"/>
      <c r="AI16" s="52" t="s">
        <v>52</v>
      </c>
      <c r="AJ16" s="25" t="s">
        <v>154</v>
      </c>
    </row>
    <row r="17" spans="1:91" s="38" customFormat="1" ht="67.5" customHeight="1" x14ac:dyDescent="0.2">
      <c r="A17" s="11">
        <v>7</v>
      </c>
      <c r="B17" s="53" t="s">
        <v>77</v>
      </c>
      <c r="C17" s="25" t="s">
        <v>161</v>
      </c>
      <c r="D17" s="52" t="s">
        <v>46</v>
      </c>
      <c r="E17" s="52">
        <v>10</v>
      </c>
      <c r="F17" s="25" t="s">
        <v>350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1</v>
      </c>
      <c r="O17" s="19">
        <v>1</v>
      </c>
      <c r="P17" s="52">
        <v>0</v>
      </c>
      <c r="Q17" s="21">
        <f t="shared" si="0"/>
        <v>2</v>
      </c>
      <c r="R17" s="52">
        <v>0</v>
      </c>
      <c r="S17" s="52">
        <v>0</v>
      </c>
      <c r="T17" s="52">
        <v>0</v>
      </c>
      <c r="U17" s="52">
        <v>0</v>
      </c>
      <c r="V17" s="52">
        <v>10</v>
      </c>
      <c r="W17" s="52">
        <v>10</v>
      </c>
      <c r="X17" s="52">
        <v>0</v>
      </c>
      <c r="Y17" s="52">
        <v>0</v>
      </c>
      <c r="Z17" s="21">
        <f t="shared" si="1"/>
        <v>10</v>
      </c>
      <c r="AA17" s="52">
        <v>2</v>
      </c>
      <c r="AB17" s="52">
        <v>0</v>
      </c>
      <c r="AC17" s="21">
        <f t="shared" si="2"/>
        <v>12</v>
      </c>
      <c r="AD17" s="54">
        <v>42432.618055555555</v>
      </c>
      <c r="AE17" s="54">
        <v>42432.637499999997</v>
      </c>
      <c r="AF17" s="54">
        <v>42432.637499999997</v>
      </c>
      <c r="AG17" s="35">
        <f t="shared" si="3"/>
        <v>1.9444444442342501E-2</v>
      </c>
      <c r="AH17" s="52"/>
      <c r="AI17" s="52" t="s">
        <v>52</v>
      </c>
      <c r="AJ17" s="25" t="s">
        <v>162</v>
      </c>
    </row>
    <row r="18" spans="1:91" s="38" customFormat="1" ht="140.25" x14ac:dyDescent="0.2">
      <c r="A18" s="11">
        <v>8</v>
      </c>
      <c r="B18" s="53" t="s">
        <v>77</v>
      </c>
      <c r="C18" s="25" t="s">
        <v>209</v>
      </c>
      <c r="D18" s="52" t="s">
        <v>46</v>
      </c>
      <c r="E18" s="52">
        <v>10</v>
      </c>
      <c r="F18" s="25" t="s">
        <v>210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1</v>
      </c>
      <c r="O18" s="19">
        <v>1</v>
      </c>
      <c r="P18" s="52">
        <v>0</v>
      </c>
      <c r="Q18" s="21">
        <f t="shared" si="0"/>
        <v>2</v>
      </c>
      <c r="R18" s="52">
        <v>0</v>
      </c>
      <c r="S18" s="52">
        <v>0</v>
      </c>
      <c r="T18" s="52">
        <v>0</v>
      </c>
      <c r="U18" s="52">
        <v>0</v>
      </c>
      <c r="V18" s="52">
        <v>8</v>
      </c>
      <c r="W18" s="52">
        <v>8</v>
      </c>
      <c r="X18" s="52">
        <v>0</v>
      </c>
      <c r="Y18" s="52">
        <v>0</v>
      </c>
      <c r="Z18" s="21">
        <f t="shared" si="1"/>
        <v>8</v>
      </c>
      <c r="AA18" s="52">
        <v>2</v>
      </c>
      <c r="AB18" s="52">
        <v>0</v>
      </c>
      <c r="AC18" s="21">
        <f t="shared" si="2"/>
        <v>10</v>
      </c>
      <c r="AD18" s="54">
        <v>42449.055555555555</v>
      </c>
      <c r="AE18" s="54">
        <v>42449.388888888891</v>
      </c>
      <c r="AF18" s="54">
        <v>42449.149305555555</v>
      </c>
      <c r="AG18" s="35">
        <f t="shared" si="3"/>
        <v>9.375E-2</v>
      </c>
      <c r="AH18" s="52"/>
      <c r="AI18" s="52" t="s">
        <v>52</v>
      </c>
      <c r="AJ18" s="25" t="s">
        <v>211</v>
      </c>
    </row>
    <row r="19" spans="1:91" s="38" customFormat="1" ht="59.25" customHeight="1" x14ac:dyDescent="0.2">
      <c r="A19" s="11">
        <v>9</v>
      </c>
      <c r="B19" s="53" t="s">
        <v>77</v>
      </c>
      <c r="C19" s="25" t="s">
        <v>271</v>
      </c>
      <c r="D19" s="25" t="s">
        <v>46</v>
      </c>
      <c r="E19" s="19" t="s">
        <v>46</v>
      </c>
      <c r="F19" s="25" t="s">
        <v>299</v>
      </c>
      <c r="G19" s="52">
        <v>1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1</v>
      </c>
      <c r="O19" s="19">
        <v>1</v>
      </c>
      <c r="P19" s="52">
        <v>0</v>
      </c>
      <c r="Q19" s="21">
        <f t="shared" si="0"/>
        <v>2</v>
      </c>
      <c r="R19" s="52">
        <v>0</v>
      </c>
      <c r="S19" s="52">
        <v>0</v>
      </c>
      <c r="T19" s="52">
        <v>0</v>
      </c>
      <c r="U19" s="52">
        <v>0</v>
      </c>
      <c r="V19" s="52">
        <v>15</v>
      </c>
      <c r="W19" s="52">
        <v>15</v>
      </c>
      <c r="X19" s="52">
        <v>0</v>
      </c>
      <c r="Y19" s="52">
        <v>0</v>
      </c>
      <c r="Z19" s="21">
        <f t="shared" si="1"/>
        <v>15</v>
      </c>
      <c r="AA19" s="52">
        <v>2</v>
      </c>
      <c r="AB19" s="52">
        <v>0</v>
      </c>
      <c r="AC19" s="21">
        <f t="shared" si="2"/>
        <v>17</v>
      </c>
      <c r="AD19" s="54">
        <v>42463.638888888891</v>
      </c>
      <c r="AE19" s="54">
        <v>42463.663194444445</v>
      </c>
      <c r="AF19" s="54">
        <v>42463.663194444445</v>
      </c>
      <c r="AG19" s="35">
        <f t="shared" si="3"/>
        <v>2.4305555554747116E-2</v>
      </c>
      <c r="AH19" s="52"/>
      <c r="AI19" s="52" t="s">
        <v>52</v>
      </c>
      <c r="AJ19" s="25" t="s">
        <v>272</v>
      </c>
    </row>
    <row r="20" spans="1:91" s="38" customFormat="1" ht="74.25" customHeight="1" x14ac:dyDescent="0.2">
      <c r="A20" s="19">
        <v>10</v>
      </c>
      <c r="B20" s="53" t="s">
        <v>77</v>
      </c>
      <c r="C20" s="25" t="s">
        <v>291</v>
      </c>
      <c r="D20" s="52" t="s">
        <v>46</v>
      </c>
      <c r="E20" s="52">
        <v>10</v>
      </c>
      <c r="F20" s="25" t="s">
        <v>292</v>
      </c>
      <c r="G20" s="52">
        <v>1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1</v>
      </c>
      <c r="O20" s="19">
        <v>1</v>
      </c>
      <c r="P20" s="52">
        <v>0</v>
      </c>
      <c r="Q20" s="21">
        <f t="shared" si="0"/>
        <v>2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  <c r="W20" s="52">
        <v>0</v>
      </c>
      <c r="X20" s="52">
        <v>0</v>
      </c>
      <c r="Y20" s="52">
        <v>0</v>
      </c>
      <c r="Z20" s="21">
        <f t="shared" si="1"/>
        <v>0</v>
      </c>
      <c r="AA20" s="52">
        <v>2</v>
      </c>
      <c r="AB20" s="52">
        <v>0</v>
      </c>
      <c r="AC20" s="21">
        <f t="shared" si="2"/>
        <v>2</v>
      </c>
      <c r="AD20" s="54">
        <v>42464.569444444445</v>
      </c>
      <c r="AE20" s="54">
        <v>42464.569444444445</v>
      </c>
      <c r="AF20" s="54">
        <v>42464.569444444445</v>
      </c>
      <c r="AG20" s="35">
        <f t="shared" si="3"/>
        <v>0</v>
      </c>
      <c r="AH20" s="52"/>
      <c r="AI20" s="52" t="s">
        <v>52</v>
      </c>
      <c r="AJ20" s="25" t="s">
        <v>293</v>
      </c>
    </row>
    <row r="21" spans="1:91" s="38" customFormat="1" ht="61.5" customHeight="1" x14ac:dyDescent="0.2">
      <c r="A21" s="11">
        <v>11</v>
      </c>
      <c r="B21" s="53" t="s">
        <v>77</v>
      </c>
      <c r="C21" s="25" t="s">
        <v>427</v>
      </c>
      <c r="D21" s="52" t="s">
        <v>46</v>
      </c>
      <c r="E21" s="52">
        <v>10</v>
      </c>
      <c r="F21" s="25" t="s">
        <v>442</v>
      </c>
      <c r="G21" s="52">
        <v>1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1</v>
      </c>
      <c r="O21" s="19">
        <v>1</v>
      </c>
      <c r="P21" s="52">
        <v>0</v>
      </c>
      <c r="Q21" s="21">
        <f t="shared" si="0"/>
        <v>2</v>
      </c>
      <c r="R21" s="52">
        <v>0</v>
      </c>
      <c r="S21" s="52">
        <v>0</v>
      </c>
      <c r="T21" s="52">
        <v>0</v>
      </c>
      <c r="U21" s="52">
        <v>0</v>
      </c>
      <c r="V21" s="52">
        <v>10</v>
      </c>
      <c r="W21" s="52">
        <v>10</v>
      </c>
      <c r="X21" s="52">
        <v>0</v>
      </c>
      <c r="Y21" s="52">
        <v>0</v>
      </c>
      <c r="Z21" s="21">
        <f t="shared" si="1"/>
        <v>10</v>
      </c>
      <c r="AA21" s="52">
        <v>2</v>
      </c>
      <c r="AB21" s="52">
        <v>0</v>
      </c>
      <c r="AC21" s="21">
        <f t="shared" si="2"/>
        <v>12</v>
      </c>
      <c r="AD21" s="54">
        <v>42482.746527777781</v>
      </c>
      <c r="AE21" s="54">
        <v>42482.805555555555</v>
      </c>
      <c r="AF21" s="54">
        <v>42482.805555555555</v>
      </c>
      <c r="AG21" s="35">
        <f t="shared" si="3"/>
        <v>5.9027777773735579E-2</v>
      </c>
      <c r="AH21" s="52"/>
      <c r="AI21" s="52" t="s">
        <v>52</v>
      </c>
      <c r="AJ21" s="25" t="s">
        <v>428</v>
      </c>
    </row>
    <row r="22" spans="1:91" s="18" customFormat="1" ht="63.75" x14ac:dyDescent="0.2">
      <c r="A22" s="11">
        <v>12</v>
      </c>
      <c r="B22" s="23" t="s">
        <v>77</v>
      </c>
      <c r="C22" s="11" t="s">
        <v>524</v>
      </c>
      <c r="D22" s="19" t="s">
        <v>46</v>
      </c>
      <c r="E22" s="19">
        <v>10</v>
      </c>
      <c r="F22" s="11" t="s">
        <v>525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1</v>
      </c>
      <c r="O22" s="19">
        <v>1</v>
      </c>
      <c r="P22" s="19">
        <v>0</v>
      </c>
      <c r="Q22" s="21">
        <f t="shared" si="0"/>
        <v>2</v>
      </c>
      <c r="R22" s="19">
        <v>0</v>
      </c>
      <c r="S22" s="19">
        <v>0</v>
      </c>
      <c r="T22" s="19">
        <v>0</v>
      </c>
      <c r="U22" s="19">
        <v>0</v>
      </c>
      <c r="V22" s="19">
        <v>25</v>
      </c>
      <c r="W22" s="19">
        <v>25</v>
      </c>
      <c r="X22" s="19">
        <v>0</v>
      </c>
      <c r="Y22" s="19">
        <v>0</v>
      </c>
      <c r="Z22" s="21">
        <f t="shared" si="1"/>
        <v>25</v>
      </c>
      <c r="AA22" s="19">
        <v>2</v>
      </c>
      <c r="AB22" s="19">
        <v>0</v>
      </c>
      <c r="AC22" s="21">
        <f t="shared" si="2"/>
        <v>27</v>
      </c>
      <c r="AD22" s="24">
        <v>42507.65625</v>
      </c>
      <c r="AE22" s="24">
        <v>42507.680555555555</v>
      </c>
      <c r="AF22" s="24">
        <v>42507.680555555555</v>
      </c>
      <c r="AG22" s="35">
        <f t="shared" si="3"/>
        <v>2.4305555554747116E-2</v>
      </c>
      <c r="AH22" s="19"/>
      <c r="AI22" s="19" t="s">
        <v>52</v>
      </c>
      <c r="AJ22" s="11" t="s">
        <v>523</v>
      </c>
    </row>
    <row r="23" spans="1:91" s="38" customFormat="1" ht="65.25" customHeight="1" x14ac:dyDescent="0.2">
      <c r="A23" s="11">
        <v>13</v>
      </c>
      <c r="B23" s="53" t="s">
        <v>77</v>
      </c>
      <c r="C23" s="25" t="s">
        <v>539</v>
      </c>
      <c r="D23" s="52" t="s">
        <v>46</v>
      </c>
      <c r="E23" s="52">
        <v>10</v>
      </c>
      <c r="F23" s="25" t="s">
        <v>540</v>
      </c>
      <c r="G23" s="52">
        <v>1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1</v>
      </c>
      <c r="O23" s="19">
        <v>1</v>
      </c>
      <c r="P23" s="52">
        <v>0</v>
      </c>
      <c r="Q23" s="21">
        <f t="shared" si="0"/>
        <v>2</v>
      </c>
      <c r="R23" s="52">
        <v>0</v>
      </c>
      <c r="S23" s="52">
        <v>0</v>
      </c>
      <c r="T23" s="52">
        <v>0</v>
      </c>
      <c r="U23" s="52">
        <v>0</v>
      </c>
      <c r="V23" s="52">
        <v>9</v>
      </c>
      <c r="W23" s="52">
        <v>9</v>
      </c>
      <c r="X23" s="52">
        <v>0</v>
      </c>
      <c r="Y23" s="52">
        <v>0</v>
      </c>
      <c r="Z23" s="21">
        <f t="shared" si="1"/>
        <v>9</v>
      </c>
      <c r="AA23" s="52">
        <v>2</v>
      </c>
      <c r="AB23" s="52">
        <v>0</v>
      </c>
      <c r="AC23" s="21">
        <f t="shared" si="2"/>
        <v>11</v>
      </c>
      <c r="AD23" s="54">
        <v>42511.46875</v>
      </c>
      <c r="AE23" s="54">
        <v>42511.548611111109</v>
      </c>
      <c r="AF23" s="54">
        <v>42511.548611111109</v>
      </c>
      <c r="AG23" s="35">
        <f t="shared" si="3"/>
        <v>7.9861111109494232E-2</v>
      </c>
      <c r="AH23" s="52"/>
      <c r="AI23" s="52" t="s">
        <v>52</v>
      </c>
      <c r="AJ23" s="25" t="s">
        <v>541</v>
      </c>
    </row>
    <row r="24" spans="1:91" s="38" customFormat="1" ht="68.25" customHeight="1" x14ac:dyDescent="0.2">
      <c r="A24" s="19">
        <v>14</v>
      </c>
      <c r="B24" s="53" t="s">
        <v>77</v>
      </c>
      <c r="C24" s="25" t="s">
        <v>209</v>
      </c>
      <c r="D24" s="52" t="s">
        <v>46</v>
      </c>
      <c r="E24" s="52">
        <v>10</v>
      </c>
      <c r="F24" s="25" t="s">
        <v>875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49</v>
      </c>
      <c r="O24" s="52">
        <v>1</v>
      </c>
      <c r="P24" s="52">
        <v>0</v>
      </c>
      <c r="Q24" s="21">
        <f t="shared" si="0"/>
        <v>50</v>
      </c>
      <c r="R24" s="52">
        <v>0</v>
      </c>
      <c r="S24" s="52">
        <v>0</v>
      </c>
      <c r="T24" s="52">
        <v>0</v>
      </c>
      <c r="U24" s="52">
        <v>0</v>
      </c>
      <c r="V24" s="52">
        <v>49</v>
      </c>
      <c r="W24" s="52">
        <v>49</v>
      </c>
      <c r="X24" s="52">
        <v>0</v>
      </c>
      <c r="Y24" s="52">
        <v>0</v>
      </c>
      <c r="Z24" s="21">
        <f t="shared" si="1"/>
        <v>49</v>
      </c>
      <c r="AA24" s="52">
        <v>1</v>
      </c>
      <c r="AB24" s="52">
        <v>0</v>
      </c>
      <c r="AC24" s="21">
        <f t="shared" si="2"/>
        <v>50</v>
      </c>
      <c r="AD24" s="54">
        <v>42518.53125</v>
      </c>
      <c r="AE24" s="54">
        <v>42518.677083333336</v>
      </c>
      <c r="AF24" s="54">
        <v>42518.677083333336</v>
      </c>
      <c r="AG24" s="35">
        <f t="shared" si="3"/>
        <v>0.14583333333575865</v>
      </c>
      <c r="AH24" s="52"/>
      <c r="AI24" s="52" t="s">
        <v>52</v>
      </c>
      <c r="AJ24" s="25" t="s">
        <v>583</v>
      </c>
    </row>
    <row r="25" spans="1:91" s="18" customFormat="1" ht="64.5" customHeight="1" x14ac:dyDescent="0.2">
      <c r="A25" s="11">
        <v>15</v>
      </c>
      <c r="B25" s="23" t="s">
        <v>77</v>
      </c>
      <c r="C25" s="11" t="s">
        <v>594</v>
      </c>
      <c r="D25" s="19" t="s">
        <v>46</v>
      </c>
      <c r="E25" s="19">
        <v>10</v>
      </c>
      <c r="F25" s="11" t="s">
        <v>595</v>
      </c>
      <c r="G25" s="19">
        <v>1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1</v>
      </c>
      <c r="O25" s="19">
        <v>1</v>
      </c>
      <c r="P25" s="19">
        <v>0</v>
      </c>
      <c r="Q25" s="21">
        <f t="shared" si="0"/>
        <v>2</v>
      </c>
      <c r="R25" s="19">
        <v>0</v>
      </c>
      <c r="S25" s="19">
        <v>0</v>
      </c>
      <c r="T25" s="19">
        <v>0</v>
      </c>
      <c r="U25" s="19">
        <v>0</v>
      </c>
      <c r="V25" s="19">
        <v>10</v>
      </c>
      <c r="W25" s="19">
        <v>10</v>
      </c>
      <c r="X25" s="19">
        <v>0</v>
      </c>
      <c r="Y25" s="19">
        <v>0</v>
      </c>
      <c r="Z25" s="21">
        <f t="shared" si="1"/>
        <v>10</v>
      </c>
      <c r="AA25" s="19">
        <v>2</v>
      </c>
      <c r="AB25" s="19">
        <v>0</v>
      </c>
      <c r="AC25" s="21">
        <f t="shared" si="2"/>
        <v>12</v>
      </c>
      <c r="AD25" s="24">
        <v>42521.864583333336</v>
      </c>
      <c r="AE25" s="24">
        <v>42521.916666666664</v>
      </c>
      <c r="AF25" s="24">
        <v>42521.916666666664</v>
      </c>
      <c r="AG25" s="35">
        <f t="shared" si="3"/>
        <v>5.2083333328482695E-2</v>
      </c>
      <c r="AH25" s="19"/>
      <c r="AI25" s="19" t="s">
        <v>52</v>
      </c>
      <c r="AJ25" s="11" t="s">
        <v>596</v>
      </c>
    </row>
    <row r="26" spans="1:91" s="18" customFormat="1" ht="105" customHeight="1" x14ac:dyDescent="0.2">
      <c r="A26" s="11">
        <v>16</v>
      </c>
      <c r="B26" s="35" t="s">
        <v>602</v>
      </c>
      <c r="C26" s="11" t="s">
        <v>603</v>
      </c>
      <c r="D26" s="12" t="s">
        <v>46</v>
      </c>
      <c r="E26" s="11">
        <v>6</v>
      </c>
      <c r="F26" s="11" t="s">
        <v>604</v>
      </c>
      <c r="G26" s="19">
        <v>1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1</v>
      </c>
      <c r="N26" s="19">
        <v>0</v>
      </c>
      <c r="O26" s="19">
        <v>1</v>
      </c>
      <c r="P26" s="19">
        <v>0</v>
      </c>
      <c r="Q26" s="21">
        <f t="shared" si="0"/>
        <v>2</v>
      </c>
      <c r="R26" s="19">
        <v>0</v>
      </c>
      <c r="S26" s="19">
        <v>0</v>
      </c>
      <c r="T26" s="19">
        <v>0</v>
      </c>
      <c r="U26" s="19">
        <v>0</v>
      </c>
      <c r="V26" s="19">
        <v>26</v>
      </c>
      <c r="W26" s="19">
        <v>26</v>
      </c>
      <c r="X26" s="19">
        <v>0</v>
      </c>
      <c r="Y26" s="19">
        <v>0</v>
      </c>
      <c r="Z26" s="21">
        <f t="shared" si="1"/>
        <v>26</v>
      </c>
      <c r="AA26" s="19">
        <v>2</v>
      </c>
      <c r="AB26" s="19">
        <v>0</v>
      </c>
      <c r="AC26" s="21">
        <f t="shared" si="2"/>
        <v>28</v>
      </c>
      <c r="AD26" s="24">
        <v>42524.71875</v>
      </c>
      <c r="AE26" s="24">
        <v>42524.854166666664</v>
      </c>
      <c r="AF26" s="24">
        <v>42524.854166666664</v>
      </c>
      <c r="AG26" s="35">
        <f t="shared" si="3"/>
        <v>0.13541666666424135</v>
      </c>
      <c r="AH26" s="19"/>
      <c r="AI26" s="19" t="s">
        <v>52</v>
      </c>
      <c r="AJ26" s="11" t="s">
        <v>605</v>
      </c>
    </row>
    <row r="27" spans="1:91" s="38" customFormat="1" ht="127.5" customHeight="1" x14ac:dyDescent="0.2">
      <c r="A27" s="11">
        <v>17</v>
      </c>
      <c r="B27" s="53" t="s">
        <v>77</v>
      </c>
      <c r="C27" s="25" t="s">
        <v>641</v>
      </c>
      <c r="D27" s="52" t="s">
        <v>46</v>
      </c>
      <c r="E27" s="52">
        <v>10</v>
      </c>
      <c r="F27" s="25" t="s">
        <v>642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1</v>
      </c>
      <c r="O27" s="52">
        <v>0</v>
      </c>
      <c r="P27" s="52">
        <v>0</v>
      </c>
      <c r="Q27" s="21">
        <f t="shared" si="0"/>
        <v>1</v>
      </c>
      <c r="R27" s="52">
        <v>0</v>
      </c>
      <c r="S27" s="52">
        <v>0</v>
      </c>
      <c r="T27" s="52">
        <v>0</v>
      </c>
      <c r="U27" s="52">
        <v>0</v>
      </c>
      <c r="V27" s="52">
        <v>49</v>
      </c>
      <c r="W27" s="52">
        <v>49</v>
      </c>
      <c r="X27" s="52">
        <v>0</v>
      </c>
      <c r="Y27" s="52">
        <v>0</v>
      </c>
      <c r="Z27" s="21">
        <f t="shared" si="1"/>
        <v>49</v>
      </c>
      <c r="AA27" s="52">
        <v>1</v>
      </c>
      <c r="AB27" s="52">
        <v>0</v>
      </c>
      <c r="AC27" s="21">
        <f t="shared" si="2"/>
        <v>50</v>
      </c>
      <c r="AD27" s="54">
        <v>42530.227083333331</v>
      </c>
      <c r="AE27" s="54">
        <v>42530.53125</v>
      </c>
      <c r="AF27" s="54">
        <v>42530.53125</v>
      </c>
      <c r="AG27" s="35">
        <f t="shared" si="3"/>
        <v>0.30416666666860692</v>
      </c>
      <c r="AH27" s="52"/>
      <c r="AI27" s="52" t="s">
        <v>52</v>
      </c>
      <c r="AJ27" s="25" t="s">
        <v>631</v>
      </c>
    </row>
    <row r="28" spans="1:91" s="18" customFormat="1" ht="127.5" x14ac:dyDescent="0.2">
      <c r="A28" s="19">
        <v>18</v>
      </c>
      <c r="B28" s="23" t="s">
        <v>77</v>
      </c>
      <c r="C28" s="11" t="s">
        <v>658</v>
      </c>
      <c r="D28" s="12" t="s">
        <v>46</v>
      </c>
      <c r="E28" s="11">
        <v>110</v>
      </c>
      <c r="F28" s="11" t="s">
        <v>659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21">
        <f t="shared" si="0"/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21">
        <f t="shared" si="1"/>
        <v>0</v>
      </c>
      <c r="AA28" s="12">
        <v>0</v>
      </c>
      <c r="AB28" s="12">
        <v>0</v>
      </c>
      <c r="AC28" s="21">
        <f t="shared" si="2"/>
        <v>0</v>
      </c>
      <c r="AD28" s="65">
        <v>42537</v>
      </c>
      <c r="AE28" s="65">
        <v>42537</v>
      </c>
      <c r="AF28" s="65">
        <v>42537</v>
      </c>
      <c r="AG28" s="35">
        <f t="shared" si="3"/>
        <v>0</v>
      </c>
      <c r="AH28" s="12"/>
      <c r="AI28" s="11"/>
      <c r="AJ28" s="11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7"/>
      <c r="BK28" s="17"/>
      <c r="BL28" s="17"/>
      <c r="BM28" s="17"/>
      <c r="BN28" s="17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7"/>
      <c r="CI28" s="17"/>
      <c r="CJ28" s="17"/>
      <c r="CK28" s="17"/>
      <c r="CL28" s="17"/>
      <c r="CM28" s="17"/>
    </row>
    <row r="29" spans="1:91" s="38" customFormat="1" ht="76.5" x14ac:dyDescent="0.2">
      <c r="A29" s="11">
        <v>19</v>
      </c>
      <c r="B29" s="39" t="s">
        <v>602</v>
      </c>
      <c r="C29" s="25" t="s">
        <v>876</v>
      </c>
      <c r="D29" s="27" t="s">
        <v>46</v>
      </c>
      <c r="E29" s="25">
        <v>10</v>
      </c>
      <c r="F29" s="25" t="s">
        <v>1132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1</v>
      </c>
      <c r="P29" s="52">
        <v>6</v>
      </c>
      <c r="Q29" s="21">
        <f t="shared" si="0"/>
        <v>7</v>
      </c>
      <c r="R29" s="52">
        <v>0</v>
      </c>
      <c r="S29" s="52">
        <v>0</v>
      </c>
      <c r="T29" s="52">
        <v>0</v>
      </c>
      <c r="U29" s="52">
        <v>0</v>
      </c>
      <c r="V29" s="52">
        <v>5</v>
      </c>
      <c r="W29" s="52">
        <v>0</v>
      </c>
      <c r="X29" s="52">
        <v>0</v>
      </c>
      <c r="Y29" s="52">
        <v>0</v>
      </c>
      <c r="Z29" s="21">
        <f t="shared" si="1"/>
        <v>5</v>
      </c>
      <c r="AA29" s="52">
        <v>1</v>
      </c>
      <c r="AB29" s="52">
        <v>0</v>
      </c>
      <c r="AC29" s="21">
        <f t="shared" si="2"/>
        <v>6</v>
      </c>
      <c r="AD29" s="54">
        <v>42572.354166666664</v>
      </c>
      <c r="AE29" s="54">
        <v>42572.539583333331</v>
      </c>
      <c r="AF29" s="54">
        <v>42572.539583333331</v>
      </c>
      <c r="AG29" s="35">
        <f t="shared" si="3"/>
        <v>0.18541666666715173</v>
      </c>
      <c r="AH29" s="52"/>
      <c r="AI29" s="52" t="s">
        <v>52</v>
      </c>
      <c r="AJ29" s="25" t="s">
        <v>785</v>
      </c>
    </row>
    <row r="30" spans="1:91" s="38" customFormat="1" ht="38.25" x14ac:dyDescent="0.2">
      <c r="A30" s="11">
        <v>20</v>
      </c>
      <c r="B30" s="39" t="s">
        <v>602</v>
      </c>
      <c r="C30" s="25" t="s">
        <v>877</v>
      </c>
      <c r="D30" s="27" t="s">
        <v>46</v>
      </c>
      <c r="E30" s="25">
        <v>10</v>
      </c>
      <c r="F30" s="25" t="s">
        <v>878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1</v>
      </c>
      <c r="P30" s="52">
        <v>6</v>
      </c>
      <c r="Q30" s="21">
        <f t="shared" si="0"/>
        <v>7</v>
      </c>
      <c r="R30" s="52">
        <v>0</v>
      </c>
      <c r="S30" s="52">
        <v>0</v>
      </c>
      <c r="T30" s="52">
        <v>0</v>
      </c>
      <c r="U30" s="52">
        <v>0</v>
      </c>
      <c r="V30" s="52">
        <v>5</v>
      </c>
      <c r="W30" s="52">
        <v>0</v>
      </c>
      <c r="X30" s="52">
        <v>0</v>
      </c>
      <c r="Y30" s="52">
        <v>0</v>
      </c>
      <c r="Z30" s="21">
        <f t="shared" si="1"/>
        <v>5</v>
      </c>
      <c r="AA30" s="52">
        <v>1</v>
      </c>
      <c r="AB30" s="52">
        <v>0</v>
      </c>
      <c r="AC30" s="21">
        <f t="shared" si="2"/>
        <v>6</v>
      </c>
      <c r="AD30" s="54">
        <v>42572.684027777781</v>
      </c>
      <c r="AE30" s="54">
        <v>42572.930555555555</v>
      </c>
      <c r="AF30" s="54">
        <v>42572.930555555555</v>
      </c>
      <c r="AG30" s="35">
        <f t="shared" si="3"/>
        <v>0.24652777777373558</v>
      </c>
      <c r="AH30" s="52"/>
      <c r="AI30" s="52" t="s">
        <v>52</v>
      </c>
      <c r="AJ30" s="25" t="s">
        <v>786</v>
      </c>
    </row>
    <row r="31" spans="1:91" s="38" customFormat="1" ht="76.5" x14ac:dyDescent="0.2">
      <c r="A31" s="11">
        <v>21</v>
      </c>
      <c r="B31" s="23" t="s">
        <v>794</v>
      </c>
      <c r="C31" s="11" t="s">
        <v>879</v>
      </c>
      <c r="D31" s="19" t="s">
        <v>46</v>
      </c>
      <c r="E31" s="19">
        <v>10</v>
      </c>
      <c r="F31" s="11" t="s">
        <v>880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1</v>
      </c>
      <c r="P31" s="19">
        <v>0</v>
      </c>
      <c r="Q31" s="21">
        <f t="shared" si="0"/>
        <v>1</v>
      </c>
      <c r="R31" s="19">
        <v>0</v>
      </c>
      <c r="S31" s="19">
        <v>0</v>
      </c>
      <c r="T31" s="19">
        <v>0</v>
      </c>
      <c r="U31" s="19">
        <v>0</v>
      </c>
      <c r="V31" s="19">
        <v>49</v>
      </c>
      <c r="W31" s="19">
        <v>49</v>
      </c>
      <c r="X31" s="19">
        <v>0</v>
      </c>
      <c r="Y31" s="19">
        <v>0</v>
      </c>
      <c r="Z31" s="21">
        <f t="shared" si="1"/>
        <v>49</v>
      </c>
      <c r="AA31" s="19">
        <v>1</v>
      </c>
      <c r="AB31" s="19">
        <v>0</v>
      </c>
      <c r="AC31" s="21">
        <f t="shared" si="2"/>
        <v>50</v>
      </c>
      <c r="AD31" s="24">
        <v>42576.6875</v>
      </c>
      <c r="AE31" s="24">
        <v>42576.717361111114</v>
      </c>
      <c r="AF31" s="24">
        <v>42576.717361111114</v>
      </c>
      <c r="AG31" s="35">
        <f t="shared" si="3"/>
        <v>2.9861111113859806E-2</v>
      </c>
      <c r="AH31" s="19"/>
      <c r="AI31" s="19" t="s">
        <v>52</v>
      </c>
      <c r="AJ31" s="11" t="s">
        <v>795</v>
      </c>
    </row>
    <row r="32" spans="1:91" s="38" customFormat="1" ht="96" customHeight="1" x14ac:dyDescent="0.2">
      <c r="A32" s="19">
        <v>22</v>
      </c>
      <c r="B32" s="53" t="s">
        <v>77</v>
      </c>
      <c r="C32" s="25" t="s">
        <v>834</v>
      </c>
      <c r="D32" s="52" t="s">
        <v>46</v>
      </c>
      <c r="E32" s="52">
        <v>10</v>
      </c>
      <c r="F32" s="25" t="s">
        <v>881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2">
        <v>0</v>
      </c>
      <c r="M32" s="52">
        <v>0</v>
      </c>
      <c r="N32" s="52">
        <v>1</v>
      </c>
      <c r="O32" s="19">
        <v>1</v>
      </c>
      <c r="P32" s="52">
        <v>0</v>
      </c>
      <c r="Q32" s="21">
        <f t="shared" si="0"/>
        <v>2</v>
      </c>
      <c r="R32" s="52">
        <v>0</v>
      </c>
      <c r="S32" s="52">
        <v>0</v>
      </c>
      <c r="T32" s="52">
        <v>0</v>
      </c>
      <c r="U32" s="52">
        <v>0</v>
      </c>
      <c r="V32" s="52">
        <v>328</v>
      </c>
      <c r="W32" s="52">
        <v>328</v>
      </c>
      <c r="X32" s="52">
        <v>0</v>
      </c>
      <c r="Y32" s="52">
        <v>0</v>
      </c>
      <c r="Z32" s="21">
        <f t="shared" si="1"/>
        <v>328</v>
      </c>
      <c r="AA32" s="52">
        <v>2</v>
      </c>
      <c r="AB32" s="52">
        <v>0</v>
      </c>
      <c r="AC32" s="21">
        <f t="shared" si="2"/>
        <v>330</v>
      </c>
      <c r="AD32" s="54">
        <v>42590.670138888891</v>
      </c>
      <c r="AE32" s="54">
        <v>42590.767361111109</v>
      </c>
      <c r="AF32" s="54">
        <v>42590.767361111109</v>
      </c>
      <c r="AG32" s="35">
        <f t="shared" si="3"/>
        <v>9.7222222218988463E-2</v>
      </c>
      <c r="AH32" s="52"/>
      <c r="AI32" s="52" t="s">
        <v>52</v>
      </c>
      <c r="AJ32" s="25" t="s">
        <v>835</v>
      </c>
    </row>
    <row r="33" spans="1:36" s="38" customFormat="1" ht="51" x14ac:dyDescent="0.2">
      <c r="A33" s="11">
        <v>23</v>
      </c>
      <c r="B33" s="52" t="s">
        <v>850</v>
      </c>
      <c r="C33" s="52" t="s">
        <v>851</v>
      </c>
      <c r="D33" s="52" t="s">
        <v>46</v>
      </c>
      <c r="E33" s="52">
        <v>10</v>
      </c>
      <c r="F33" s="52" t="s">
        <v>852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2">
        <v>0</v>
      </c>
      <c r="M33" s="52">
        <v>1</v>
      </c>
      <c r="N33" s="52">
        <v>0</v>
      </c>
      <c r="O33" s="52">
        <v>1</v>
      </c>
      <c r="P33" s="52">
        <v>0</v>
      </c>
      <c r="Q33" s="21">
        <f t="shared" si="0"/>
        <v>2</v>
      </c>
      <c r="R33" s="52">
        <v>0</v>
      </c>
      <c r="S33" s="52">
        <v>0</v>
      </c>
      <c r="T33" s="52">
        <v>0</v>
      </c>
      <c r="U33" s="52">
        <v>0</v>
      </c>
      <c r="V33" s="52">
        <v>118</v>
      </c>
      <c r="W33" s="52">
        <v>118</v>
      </c>
      <c r="X33" s="52">
        <v>0</v>
      </c>
      <c r="Y33" s="52">
        <v>0</v>
      </c>
      <c r="Z33" s="21">
        <f t="shared" si="1"/>
        <v>118</v>
      </c>
      <c r="AA33" s="52">
        <v>2</v>
      </c>
      <c r="AB33" s="52">
        <v>0</v>
      </c>
      <c r="AC33" s="21">
        <f t="shared" si="2"/>
        <v>120</v>
      </c>
      <c r="AD33" s="54">
        <v>42596.836805555555</v>
      </c>
      <c r="AE33" s="54">
        <v>42596.882638888892</v>
      </c>
      <c r="AF33" s="54">
        <v>42596.882638888892</v>
      </c>
      <c r="AG33" s="35">
        <f t="shared" si="3"/>
        <v>4.5833333337213844E-2</v>
      </c>
      <c r="AH33" s="52"/>
      <c r="AI33" s="52" t="s">
        <v>52</v>
      </c>
      <c r="AJ33" s="25" t="s">
        <v>853</v>
      </c>
    </row>
    <row r="34" spans="1:36" s="18" customFormat="1" ht="112.5" customHeight="1" x14ac:dyDescent="0.2">
      <c r="A34" s="11">
        <v>24</v>
      </c>
      <c r="B34" s="35" t="s">
        <v>602</v>
      </c>
      <c r="C34" s="11" t="s">
        <v>908</v>
      </c>
      <c r="D34" s="12" t="s">
        <v>46</v>
      </c>
      <c r="E34" s="11">
        <v>6</v>
      </c>
      <c r="F34" s="11" t="s">
        <v>909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1</v>
      </c>
      <c r="N34" s="19">
        <v>0</v>
      </c>
      <c r="O34" s="19">
        <v>1</v>
      </c>
      <c r="P34" s="19">
        <v>0</v>
      </c>
      <c r="Q34" s="21">
        <f t="shared" si="0"/>
        <v>2</v>
      </c>
      <c r="R34" s="19">
        <v>0</v>
      </c>
      <c r="S34" s="19">
        <v>0</v>
      </c>
      <c r="T34" s="19">
        <v>0</v>
      </c>
      <c r="U34" s="19">
        <v>0</v>
      </c>
      <c r="V34" s="19">
        <v>26</v>
      </c>
      <c r="W34" s="19">
        <v>26</v>
      </c>
      <c r="X34" s="19">
        <v>0</v>
      </c>
      <c r="Y34" s="19">
        <v>0</v>
      </c>
      <c r="Z34" s="21">
        <f t="shared" si="1"/>
        <v>26</v>
      </c>
      <c r="AA34" s="19">
        <v>2</v>
      </c>
      <c r="AB34" s="19">
        <v>0</v>
      </c>
      <c r="AC34" s="21">
        <f t="shared" si="2"/>
        <v>28</v>
      </c>
      <c r="AD34" s="24">
        <v>42610.657638888886</v>
      </c>
      <c r="AE34" s="24">
        <v>42610.753472222219</v>
      </c>
      <c r="AF34" s="24">
        <v>42610.753472222219</v>
      </c>
      <c r="AG34" s="35">
        <f t="shared" si="3"/>
        <v>9.5833333332848269E-2</v>
      </c>
      <c r="AH34" s="19"/>
      <c r="AI34" s="19" t="s">
        <v>52</v>
      </c>
      <c r="AJ34" s="11" t="s">
        <v>910</v>
      </c>
    </row>
    <row r="35" spans="1:36" s="18" customFormat="1" ht="127.5" x14ac:dyDescent="0.2">
      <c r="A35" s="11">
        <v>25</v>
      </c>
      <c r="B35" s="35" t="s">
        <v>973</v>
      </c>
      <c r="C35" s="11" t="s">
        <v>974</v>
      </c>
      <c r="D35" s="12" t="s">
        <v>46</v>
      </c>
      <c r="E35" s="11">
        <v>6</v>
      </c>
      <c r="F35" s="11" t="s">
        <v>978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1</v>
      </c>
      <c r="N35" s="19">
        <v>0</v>
      </c>
      <c r="O35" s="19">
        <v>1</v>
      </c>
      <c r="P35" s="19">
        <v>0</v>
      </c>
      <c r="Q35" s="21">
        <f t="shared" si="0"/>
        <v>2</v>
      </c>
      <c r="R35" s="19">
        <v>0</v>
      </c>
      <c r="S35" s="19">
        <v>0</v>
      </c>
      <c r="T35" s="19">
        <v>0</v>
      </c>
      <c r="U35" s="19">
        <v>0</v>
      </c>
      <c r="V35" s="19">
        <v>26</v>
      </c>
      <c r="W35" s="19">
        <v>26</v>
      </c>
      <c r="X35" s="19">
        <v>0</v>
      </c>
      <c r="Y35" s="19">
        <v>0</v>
      </c>
      <c r="Z35" s="21">
        <f t="shared" si="1"/>
        <v>26</v>
      </c>
      <c r="AA35" s="19">
        <v>2</v>
      </c>
      <c r="AB35" s="19">
        <v>0</v>
      </c>
      <c r="AC35" s="21">
        <f t="shared" si="2"/>
        <v>28</v>
      </c>
      <c r="AD35" s="24">
        <v>42619.745138888888</v>
      </c>
      <c r="AE35" s="24">
        <v>42619.779861111114</v>
      </c>
      <c r="AF35" s="24">
        <v>42619.779861111114</v>
      </c>
      <c r="AG35" s="35">
        <f t="shared" si="3"/>
        <v>3.4722222226264421E-2</v>
      </c>
      <c r="AH35" s="19"/>
      <c r="AI35" s="19" t="s">
        <v>52</v>
      </c>
      <c r="AJ35" s="11" t="s">
        <v>975</v>
      </c>
    </row>
    <row r="36" spans="1:36" s="18" customFormat="1" ht="70.5" customHeight="1" x14ac:dyDescent="0.2">
      <c r="A36" s="19">
        <v>26</v>
      </c>
      <c r="B36" s="35" t="s">
        <v>602</v>
      </c>
      <c r="C36" s="11" t="s">
        <v>984</v>
      </c>
      <c r="D36" s="19" t="s">
        <v>46</v>
      </c>
      <c r="E36" s="19">
        <v>10</v>
      </c>
      <c r="F36" s="11" t="s">
        <v>985</v>
      </c>
      <c r="G36" s="19">
        <v>1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1</v>
      </c>
      <c r="P36" s="19">
        <v>0</v>
      </c>
      <c r="Q36" s="21">
        <f t="shared" si="0"/>
        <v>2</v>
      </c>
      <c r="R36" s="19">
        <v>0</v>
      </c>
      <c r="S36" s="19">
        <v>0</v>
      </c>
      <c r="T36" s="19">
        <v>0</v>
      </c>
      <c r="U36" s="19">
        <v>0</v>
      </c>
      <c r="V36" s="19">
        <v>2</v>
      </c>
      <c r="W36" s="19">
        <v>2</v>
      </c>
      <c r="X36" s="19">
        <v>0</v>
      </c>
      <c r="Y36" s="19">
        <v>0</v>
      </c>
      <c r="Z36" s="21">
        <f t="shared" si="1"/>
        <v>2</v>
      </c>
      <c r="AA36" s="19">
        <v>1</v>
      </c>
      <c r="AB36" s="19">
        <v>0</v>
      </c>
      <c r="AC36" s="21">
        <f t="shared" si="2"/>
        <v>3</v>
      </c>
      <c r="AD36" s="24">
        <v>42622.309027777781</v>
      </c>
      <c r="AE36" s="24">
        <v>42622.399305555555</v>
      </c>
      <c r="AF36" s="24">
        <v>42622.399305555555</v>
      </c>
      <c r="AG36" s="35">
        <f t="shared" si="3"/>
        <v>9.0277777773735579E-2</v>
      </c>
      <c r="AH36" s="19"/>
      <c r="AI36" s="19" t="s">
        <v>52</v>
      </c>
      <c r="AJ36" s="11" t="s">
        <v>986</v>
      </c>
    </row>
    <row r="37" spans="1:36" s="18" customFormat="1" ht="162" customHeight="1" x14ac:dyDescent="0.2">
      <c r="A37" s="11">
        <v>27</v>
      </c>
      <c r="B37" s="35" t="s">
        <v>602</v>
      </c>
      <c r="C37" s="11" t="s">
        <v>974</v>
      </c>
      <c r="D37" s="12" t="s">
        <v>46</v>
      </c>
      <c r="E37" s="11">
        <v>6</v>
      </c>
      <c r="F37" s="11" t="s">
        <v>991</v>
      </c>
      <c r="G37" s="19">
        <v>1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1</v>
      </c>
      <c r="N37" s="19">
        <v>0</v>
      </c>
      <c r="O37" s="19">
        <v>1</v>
      </c>
      <c r="P37" s="19">
        <v>0</v>
      </c>
      <c r="Q37" s="21">
        <f t="shared" si="0"/>
        <v>2</v>
      </c>
      <c r="R37" s="19">
        <v>0</v>
      </c>
      <c r="S37" s="19">
        <v>0</v>
      </c>
      <c r="T37" s="19">
        <v>0</v>
      </c>
      <c r="U37" s="19">
        <v>0</v>
      </c>
      <c r="V37" s="19">
        <v>26</v>
      </c>
      <c r="W37" s="19">
        <v>26</v>
      </c>
      <c r="X37" s="19">
        <v>0</v>
      </c>
      <c r="Y37" s="19">
        <v>0</v>
      </c>
      <c r="Z37" s="21">
        <f t="shared" si="1"/>
        <v>26</v>
      </c>
      <c r="AA37" s="19">
        <v>2</v>
      </c>
      <c r="AB37" s="19">
        <v>0</v>
      </c>
      <c r="AC37" s="21">
        <f t="shared" si="2"/>
        <v>28</v>
      </c>
      <c r="AD37" s="24">
        <v>42626.454861111109</v>
      </c>
      <c r="AE37" s="24">
        <v>42626.704861111109</v>
      </c>
      <c r="AF37" s="24">
        <v>42626.46875</v>
      </c>
      <c r="AG37" s="35">
        <f t="shared" si="3"/>
        <v>1.3888888890505768E-2</v>
      </c>
      <c r="AH37" s="19"/>
      <c r="AI37" s="19" t="s">
        <v>52</v>
      </c>
      <c r="AJ37" s="11" t="s">
        <v>992</v>
      </c>
    </row>
    <row r="38" spans="1:36" s="18" customFormat="1" ht="80.25" customHeight="1" x14ac:dyDescent="0.2">
      <c r="A38" s="11">
        <v>28</v>
      </c>
      <c r="B38" s="35" t="s">
        <v>602</v>
      </c>
      <c r="C38" s="11" t="s">
        <v>1003</v>
      </c>
      <c r="D38" s="11" t="s">
        <v>46</v>
      </c>
      <c r="E38" s="11">
        <v>10</v>
      </c>
      <c r="F38" s="11" t="s">
        <v>1196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1</v>
      </c>
      <c r="N38" s="11">
        <v>0</v>
      </c>
      <c r="O38" s="11">
        <v>1</v>
      </c>
      <c r="P38" s="11">
        <v>0</v>
      </c>
      <c r="Q38" s="21">
        <f t="shared" si="0"/>
        <v>2</v>
      </c>
      <c r="R38" s="11">
        <v>0</v>
      </c>
      <c r="S38" s="11">
        <v>0</v>
      </c>
      <c r="T38" s="11">
        <v>0</v>
      </c>
      <c r="U38" s="11">
        <v>0</v>
      </c>
      <c r="V38" s="11">
        <v>2</v>
      </c>
      <c r="W38" s="11">
        <v>2</v>
      </c>
      <c r="X38" s="11">
        <v>0</v>
      </c>
      <c r="Y38" s="11">
        <v>0</v>
      </c>
      <c r="Z38" s="21">
        <f t="shared" si="1"/>
        <v>2</v>
      </c>
      <c r="AA38" s="11">
        <v>1</v>
      </c>
      <c r="AB38" s="11">
        <v>0</v>
      </c>
      <c r="AC38" s="21">
        <f t="shared" si="2"/>
        <v>3</v>
      </c>
      <c r="AD38" s="22">
        <v>42629.628472222219</v>
      </c>
      <c r="AE38" s="22">
        <v>42629.684027777781</v>
      </c>
      <c r="AF38" s="22">
        <v>42629.684027777781</v>
      </c>
      <c r="AG38" s="35">
        <f t="shared" si="3"/>
        <v>5.5555555562023073E-2</v>
      </c>
      <c r="AH38" s="11"/>
      <c r="AI38" s="11" t="s">
        <v>52</v>
      </c>
      <c r="AJ38" s="11" t="s">
        <v>1004</v>
      </c>
    </row>
    <row r="39" spans="1:36" s="18" customFormat="1" ht="102.75" customHeight="1" x14ac:dyDescent="0.2">
      <c r="A39" s="11">
        <v>29</v>
      </c>
      <c r="B39" s="35" t="s">
        <v>602</v>
      </c>
      <c r="C39" s="11" t="s">
        <v>1085</v>
      </c>
      <c r="D39" s="68" t="s">
        <v>46</v>
      </c>
      <c r="E39" s="19">
        <v>6</v>
      </c>
      <c r="F39" s="11" t="s">
        <v>1086</v>
      </c>
      <c r="G39" s="19">
        <v>0</v>
      </c>
      <c r="H39" s="21">
        <v>0</v>
      </c>
      <c r="I39" s="21">
        <v>0</v>
      </c>
      <c r="J39" s="57">
        <v>0</v>
      </c>
      <c r="K39" s="21">
        <v>0</v>
      </c>
      <c r="L39" s="143">
        <v>0</v>
      </c>
      <c r="M39" s="21">
        <v>1</v>
      </c>
      <c r="N39" s="57">
        <v>0</v>
      </c>
      <c r="O39" s="21">
        <v>0</v>
      </c>
      <c r="P39" s="21">
        <v>0</v>
      </c>
      <c r="Q39" s="21">
        <f t="shared" si="0"/>
        <v>1</v>
      </c>
      <c r="R39" s="30">
        <v>0</v>
      </c>
      <c r="S39" s="30">
        <v>0</v>
      </c>
      <c r="T39" s="30">
        <v>0</v>
      </c>
      <c r="U39" s="30">
        <v>0</v>
      </c>
      <c r="V39" s="19">
        <v>2</v>
      </c>
      <c r="W39" s="19">
        <v>0</v>
      </c>
      <c r="X39" s="19">
        <v>0</v>
      </c>
      <c r="Y39" s="19">
        <v>0</v>
      </c>
      <c r="Z39" s="21">
        <f t="shared" si="1"/>
        <v>2</v>
      </c>
      <c r="AA39" s="19">
        <v>0</v>
      </c>
      <c r="AB39" s="19">
        <v>0</v>
      </c>
      <c r="AC39" s="21">
        <f t="shared" si="2"/>
        <v>2</v>
      </c>
      <c r="AD39" s="24">
        <v>42660.444444444445</v>
      </c>
      <c r="AE39" s="24">
        <v>42660.472222222219</v>
      </c>
      <c r="AF39" s="24">
        <v>42660.472222222219</v>
      </c>
      <c r="AG39" s="35">
        <f t="shared" si="3"/>
        <v>2.7777777773735579E-2</v>
      </c>
      <c r="AH39" s="19"/>
      <c r="AI39" s="19" t="s">
        <v>52</v>
      </c>
      <c r="AJ39" s="11" t="s">
        <v>1087</v>
      </c>
    </row>
    <row r="40" spans="1:36" s="38" customFormat="1" ht="102" x14ac:dyDescent="0.2">
      <c r="A40" s="19">
        <v>30</v>
      </c>
      <c r="B40" s="39" t="s">
        <v>1207</v>
      </c>
      <c r="C40" s="25" t="s">
        <v>1208</v>
      </c>
      <c r="D40" s="52" t="s">
        <v>46</v>
      </c>
      <c r="E40" s="52">
        <v>10</v>
      </c>
      <c r="F40" s="25" t="s">
        <v>1209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2">
        <v>0</v>
      </c>
      <c r="M40" s="52">
        <v>1</v>
      </c>
      <c r="N40" s="52">
        <v>0</v>
      </c>
      <c r="O40" s="52">
        <v>1</v>
      </c>
      <c r="P40" s="52">
        <v>0</v>
      </c>
      <c r="Q40" s="52">
        <f>SUM(J40:P40)</f>
        <v>2</v>
      </c>
      <c r="R40" s="52">
        <v>0</v>
      </c>
      <c r="S40" s="52">
        <v>0</v>
      </c>
      <c r="T40" s="52">
        <v>0</v>
      </c>
      <c r="U40" s="52">
        <v>0</v>
      </c>
      <c r="V40" s="52">
        <v>2</v>
      </c>
      <c r="W40" s="52">
        <v>2</v>
      </c>
      <c r="X40" s="52">
        <v>0</v>
      </c>
      <c r="Y40" s="52">
        <v>0</v>
      </c>
      <c r="Z40" s="52">
        <f>SUM(R40:V40)</f>
        <v>2</v>
      </c>
      <c r="AA40" s="52">
        <v>1</v>
      </c>
      <c r="AB40" s="52">
        <v>0</v>
      </c>
      <c r="AC40" s="52">
        <f t="shared" si="2"/>
        <v>3</v>
      </c>
      <c r="AD40" s="54">
        <v>42698.461805555555</v>
      </c>
      <c r="AE40" s="54">
        <v>42698.586805555555</v>
      </c>
      <c r="AF40" s="54">
        <v>42698.586805555555</v>
      </c>
      <c r="AG40" s="35">
        <f t="shared" si="3"/>
        <v>0.125</v>
      </c>
      <c r="AH40" s="52"/>
      <c r="AI40" s="52" t="s">
        <v>52</v>
      </c>
      <c r="AJ40" s="25" t="s">
        <v>1210</v>
      </c>
    </row>
    <row r="41" spans="1:36" s="38" customFormat="1" ht="63.75" x14ac:dyDescent="0.2">
      <c r="A41" s="11">
        <v>31</v>
      </c>
      <c r="B41" s="53" t="s">
        <v>77</v>
      </c>
      <c r="C41" s="25" t="s">
        <v>1204</v>
      </c>
      <c r="D41" s="25" t="s">
        <v>46</v>
      </c>
      <c r="E41" s="25">
        <v>10</v>
      </c>
      <c r="F41" s="25" t="s">
        <v>1206</v>
      </c>
      <c r="G41" s="25">
        <v>1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1</v>
      </c>
      <c r="O41" s="19">
        <v>1</v>
      </c>
      <c r="P41" s="25">
        <v>0</v>
      </c>
      <c r="Q41" s="40">
        <f t="shared" si="0"/>
        <v>2</v>
      </c>
      <c r="R41" s="25">
        <v>0</v>
      </c>
      <c r="S41" s="25">
        <v>0</v>
      </c>
      <c r="T41" s="25">
        <v>0</v>
      </c>
      <c r="U41" s="25">
        <v>0</v>
      </c>
      <c r="V41" s="25">
        <v>10</v>
      </c>
      <c r="W41" s="25">
        <v>10</v>
      </c>
      <c r="X41" s="25">
        <v>0</v>
      </c>
      <c r="Y41" s="25">
        <v>0</v>
      </c>
      <c r="Z41" s="25">
        <f t="shared" si="1"/>
        <v>10</v>
      </c>
      <c r="AA41" s="25">
        <v>2</v>
      </c>
      <c r="AB41" s="25">
        <v>0</v>
      </c>
      <c r="AC41" s="25">
        <f t="shared" si="2"/>
        <v>12</v>
      </c>
      <c r="AD41" s="43">
        <v>42610.020833333336</v>
      </c>
      <c r="AE41" s="43">
        <v>42610.125</v>
      </c>
      <c r="AF41" s="43">
        <v>42610.125</v>
      </c>
      <c r="AG41" s="35">
        <f t="shared" si="3"/>
        <v>0.10416666666424135</v>
      </c>
      <c r="AH41" s="25"/>
      <c r="AI41" s="25" t="s">
        <v>52</v>
      </c>
      <c r="AJ41" s="25" t="s">
        <v>1205</v>
      </c>
    </row>
    <row r="42" spans="1:36" s="18" customFormat="1" ht="107.25" customHeight="1" x14ac:dyDescent="0.2">
      <c r="A42" s="11">
        <v>32</v>
      </c>
      <c r="B42" s="23" t="s">
        <v>77</v>
      </c>
      <c r="C42" s="11" t="s">
        <v>1193</v>
      </c>
      <c r="D42" s="11" t="s">
        <v>46</v>
      </c>
      <c r="E42" s="11">
        <v>10</v>
      </c>
      <c r="F42" s="11" t="s">
        <v>1194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1</v>
      </c>
      <c r="O42" s="19">
        <v>1</v>
      </c>
      <c r="P42" s="11">
        <v>0</v>
      </c>
      <c r="Q42" s="11">
        <f>SUM(J42:P42)</f>
        <v>2</v>
      </c>
      <c r="R42" s="11">
        <v>0</v>
      </c>
      <c r="S42" s="11">
        <v>0</v>
      </c>
      <c r="T42" s="11">
        <v>0</v>
      </c>
      <c r="U42" s="11">
        <v>0</v>
      </c>
      <c r="V42" s="11">
        <v>328</v>
      </c>
      <c r="W42" s="11">
        <v>328</v>
      </c>
      <c r="X42" s="11">
        <v>0</v>
      </c>
      <c r="Y42" s="11">
        <v>0</v>
      </c>
      <c r="Z42" s="12">
        <f>SUM(R42:V42)</f>
        <v>328</v>
      </c>
      <c r="AA42" s="11">
        <v>2</v>
      </c>
      <c r="AB42" s="11">
        <v>0</v>
      </c>
      <c r="AC42" s="11">
        <f>SUM(Z42:AB42)</f>
        <v>330</v>
      </c>
      <c r="AD42" s="22">
        <v>42610.020833333336</v>
      </c>
      <c r="AE42" s="24">
        <v>42610.489583333336</v>
      </c>
      <c r="AF42" s="24">
        <v>42610.489583333336</v>
      </c>
      <c r="AG42" s="35">
        <f t="shared" si="3"/>
        <v>0.46875</v>
      </c>
      <c r="AH42" s="11"/>
      <c r="AI42" s="11" t="s">
        <v>52</v>
      </c>
      <c r="AJ42" s="11" t="s">
        <v>1195</v>
      </c>
    </row>
  </sheetData>
  <autoFilter ref="A10:AJ42"/>
  <mergeCells count="39">
    <mergeCell ref="AD6:AD9"/>
    <mergeCell ref="AE6:AE9"/>
    <mergeCell ref="AJ6:AJ9"/>
    <mergeCell ref="AC7:AC9"/>
    <mergeCell ref="AG6:AG9"/>
    <mergeCell ref="AI6:AI9"/>
    <mergeCell ref="R6:AC6"/>
    <mergeCell ref="AH6:AH9"/>
    <mergeCell ref="R7:Z7"/>
    <mergeCell ref="AB7:AB9"/>
    <mergeCell ref="Y8:Y9"/>
    <mergeCell ref="A1:AJ1"/>
    <mergeCell ref="A2:AJ2"/>
    <mergeCell ref="A3:AJ3"/>
    <mergeCell ref="A4:AJ4"/>
    <mergeCell ref="A6:A9"/>
    <mergeCell ref="O7:O9"/>
    <mergeCell ref="C6:C9"/>
    <mergeCell ref="AF6:AF9"/>
    <mergeCell ref="Q7:Q9"/>
    <mergeCell ref="AA7:AA9"/>
    <mergeCell ref="B6:B9"/>
    <mergeCell ref="Z8:Z9"/>
    <mergeCell ref="F6:G8"/>
    <mergeCell ref="X8:X9"/>
    <mergeCell ref="D6:D9"/>
    <mergeCell ref="W8:W9"/>
    <mergeCell ref="E6:E9"/>
    <mergeCell ref="N8:N9"/>
    <mergeCell ref="R8:S8"/>
    <mergeCell ref="T8:U8"/>
    <mergeCell ref="V8:V9"/>
    <mergeCell ref="P7:P9"/>
    <mergeCell ref="J8:K8"/>
    <mergeCell ref="L8:M8"/>
    <mergeCell ref="H6:H9"/>
    <mergeCell ref="I6:I9"/>
    <mergeCell ref="J6:Q6"/>
    <mergeCell ref="J7:N7"/>
  </mergeCells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17"/>
  <sheetViews>
    <sheetView topLeftCell="B1" workbookViewId="0">
      <selection activeCell="C23" sqref="C23"/>
    </sheetView>
  </sheetViews>
  <sheetFormatPr defaultRowHeight="12.75" x14ac:dyDescent="0.2"/>
  <cols>
    <col min="1" max="1" width="3.5703125" hidden="1" customWidth="1"/>
    <col min="2" max="2" width="8.42578125" customWidth="1"/>
    <col min="3" max="3" width="25.140625" customWidth="1"/>
    <col min="4" max="4" width="12.42578125" customWidth="1"/>
    <col min="5" max="5" width="11.7109375" customWidth="1"/>
    <col min="6" max="6" width="12.42578125" customWidth="1"/>
    <col min="7" max="7" width="12.85546875" customWidth="1"/>
    <col min="8" max="8" width="8.140625" customWidth="1"/>
    <col min="9" max="9" width="7.85546875" customWidth="1"/>
    <col min="10" max="10" width="7.7109375" customWidth="1"/>
    <col min="11" max="11" width="12" customWidth="1"/>
  </cols>
  <sheetData>
    <row r="6" spans="2:13" ht="15.75" x14ac:dyDescent="0.25">
      <c r="B6" s="171" t="s">
        <v>0</v>
      </c>
      <c r="C6" s="171" t="s">
        <v>1377</v>
      </c>
      <c r="D6" s="177" t="s">
        <v>1381</v>
      </c>
      <c r="E6" s="178"/>
      <c r="F6" s="178"/>
      <c r="G6" s="178"/>
      <c r="H6" s="177" t="s">
        <v>1382</v>
      </c>
      <c r="I6" s="178"/>
      <c r="J6" s="179"/>
      <c r="K6" s="90"/>
    </row>
    <row r="7" spans="2:13" ht="15.75" x14ac:dyDescent="0.25">
      <c r="B7" s="172"/>
      <c r="C7" s="172"/>
      <c r="D7" s="90" t="s">
        <v>1378</v>
      </c>
      <c r="E7" s="90" t="s">
        <v>1391</v>
      </c>
      <c r="F7" s="90" t="s">
        <v>1379</v>
      </c>
      <c r="G7" s="90" t="s">
        <v>1380</v>
      </c>
      <c r="H7" s="90" t="s">
        <v>1378</v>
      </c>
      <c r="I7" s="90" t="s">
        <v>1379</v>
      </c>
      <c r="J7" s="90" t="s">
        <v>1380</v>
      </c>
      <c r="K7" s="90"/>
    </row>
    <row r="8" spans="2:13" ht="15.75" x14ac:dyDescent="0.2">
      <c r="B8" s="150">
        <v>1</v>
      </c>
      <c r="C8" s="150" t="s">
        <v>1383</v>
      </c>
      <c r="D8" s="151">
        <v>7.3506944444444438</v>
      </c>
      <c r="E8" s="174">
        <v>23.416666666666668</v>
      </c>
      <c r="F8" s="151">
        <v>6.6055555555555552</v>
      </c>
      <c r="G8" s="151">
        <v>13.539583333333333</v>
      </c>
      <c r="H8" s="150">
        <v>63</v>
      </c>
      <c r="I8" s="150">
        <v>62</v>
      </c>
      <c r="J8" s="150">
        <v>125</v>
      </c>
      <c r="K8" s="152">
        <v>0.1116550925925926</v>
      </c>
      <c r="L8" s="173"/>
    </row>
    <row r="9" spans="2:13" ht="15.75" x14ac:dyDescent="0.2">
      <c r="B9" s="150">
        <v>2</v>
      </c>
      <c r="C9" s="150" t="s">
        <v>1384</v>
      </c>
      <c r="D9" s="151">
        <v>0.7583333333333333</v>
      </c>
      <c r="E9" s="175"/>
      <c r="F9" s="151">
        <v>1.8875</v>
      </c>
      <c r="G9" s="151">
        <v>2.6458333333333335</v>
      </c>
      <c r="H9" s="150">
        <v>13</v>
      </c>
      <c r="I9" s="150">
        <v>15</v>
      </c>
      <c r="J9" s="150">
        <v>28</v>
      </c>
      <c r="K9" s="153">
        <v>9.449074074074075E-2</v>
      </c>
      <c r="L9" s="173"/>
    </row>
    <row r="10" spans="2:13" ht="15.75" x14ac:dyDescent="0.2">
      <c r="B10" s="150">
        <v>3</v>
      </c>
      <c r="C10" s="150" t="s">
        <v>1385</v>
      </c>
      <c r="D10" s="151">
        <v>2.2312499999999997</v>
      </c>
      <c r="E10" s="175"/>
      <c r="F10" s="151">
        <v>4.0555555555555554</v>
      </c>
      <c r="G10" s="151">
        <v>6.2868055555555555</v>
      </c>
      <c r="H10" s="150">
        <v>47</v>
      </c>
      <c r="I10" s="150">
        <v>54</v>
      </c>
      <c r="J10" s="150">
        <v>101</v>
      </c>
      <c r="K10" s="153">
        <v>6.2245370370370368E-2</v>
      </c>
      <c r="L10" s="173"/>
    </row>
    <row r="11" spans="2:13" ht="15.75" x14ac:dyDescent="0.2">
      <c r="B11" s="150">
        <v>4</v>
      </c>
      <c r="C11" s="150" t="s">
        <v>1386</v>
      </c>
      <c r="D11" s="151">
        <v>0.77083333333333337</v>
      </c>
      <c r="E11" s="175"/>
      <c r="F11" s="151">
        <v>9.7826388888888882</v>
      </c>
      <c r="G11" s="151">
        <v>10.664583333333333</v>
      </c>
      <c r="H11" s="150">
        <v>3</v>
      </c>
      <c r="I11" s="150">
        <v>54</v>
      </c>
      <c r="J11" s="150">
        <v>57</v>
      </c>
      <c r="K11" s="153">
        <v>0.18387731481481481</v>
      </c>
      <c r="L11" s="173"/>
      <c r="M11">
        <f>O17</f>
        <v>0</v>
      </c>
    </row>
    <row r="12" spans="2:13" ht="15.75" x14ac:dyDescent="0.2">
      <c r="B12" s="150">
        <v>5</v>
      </c>
      <c r="C12" s="150" t="s">
        <v>1387</v>
      </c>
      <c r="D12" s="151">
        <v>2.1625000000000001</v>
      </c>
      <c r="E12" s="175"/>
      <c r="F12" s="151">
        <v>2.5381944444444442</v>
      </c>
      <c r="G12" s="151">
        <v>4.7006944444444443</v>
      </c>
      <c r="H12" s="150">
        <v>17</v>
      </c>
      <c r="I12" s="150">
        <v>21</v>
      </c>
      <c r="J12" s="150">
        <v>38</v>
      </c>
      <c r="K12" s="153">
        <v>0.1237037037037037</v>
      </c>
      <c r="L12" s="173"/>
    </row>
    <row r="13" spans="2:13" ht="15.75" x14ac:dyDescent="0.2">
      <c r="B13" s="150">
        <v>6</v>
      </c>
      <c r="C13" s="150" t="s">
        <v>1388</v>
      </c>
      <c r="D13" s="151">
        <v>7.2486111111111109</v>
      </c>
      <c r="E13" s="175"/>
      <c r="F13" s="151">
        <v>4.3215277777777779</v>
      </c>
      <c r="G13" s="151">
        <v>11.569444444444445</v>
      </c>
      <c r="H13" s="150">
        <v>46</v>
      </c>
      <c r="I13" s="150">
        <v>41</v>
      </c>
      <c r="J13" s="150">
        <v>87</v>
      </c>
      <c r="K13" s="153">
        <v>0.13298611111111111</v>
      </c>
      <c r="L13" s="173"/>
    </row>
    <row r="14" spans="2:13" ht="15.75" x14ac:dyDescent="0.2">
      <c r="B14" s="150">
        <v>7</v>
      </c>
      <c r="C14" s="150" t="s">
        <v>1389</v>
      </c>
      <c r="D14" s="151">
        <v>1.304861111111111</v>
      </c>
      <c r="E14" s="176"/>
      <c r="F14" s="151">
        <v>2.348611111111111</v>
      </c>
      <c r="G14" s="151">
        <v>3.6534722222222222</v>
      </c>
      <c r="H14" s="150">
        <v>13</v>
      </c>
      <c r="I14" s="150">
        <v>19</v>
      </c>
      <c r="J14" s="150">
        <v>32</v>
      </c>
      <c r="K14" s="153">
        <v>0.11416666666666668</v>
      </c>
      <c r="L14" s="173"/>
    </row>
    <row r="15" spans="2:13" ht="15.75" x14ac:dyDescent="0.2">
      <c r="B15" s="150"/>
      <c r="C15" s="150" t="s">
        <v>1390</v>
      </c>
      <c r="D15" s="151">
        <f>SUM(D8:D14)</f>
        <v>21.827083333333334</v>
      </c>
      <c r="E15" s="154"/>
      <c r="F15" s="151">
        <f t="shared" ref="F15:K15" si="0">SUM(F8:F14)</f>
        <v>31.539583333333329</v>
      </c>
      <c r="G15" s="151">
        <f t="shared" si="0"/>
        <v>53.060416666666661</v>
      </c>
      <c r="H15" s="155">
        <f t="shared" si="0"/>
        <v>202</v>
      </c>
      <c r="I15" s="155">
        <f t="shared" si="0"/>
        <v>266</v>
      </c>
      <c r="J15" s="155">
        <f t="shared" si="0"/>
        <v>468</v>
      </c>
      <c r="K15" s="151">
        <f t="shared" si="0"/>
        <v>0.82312500000000011</v>
      </c>
    </row>
    <row r="16" spans="2:13" ht="15.75" x14ac:dyDescent="0.2">
      <c r="B16" s="150"/>
      <c r="C16" s="150"/>
      <c r="D16" s="151"/>
      <c r="E16" s="154"/>
      <c r="F16" s="151"/>
      <c r="G16" s="151"/>
      <c r="H16" s="150"/>
      <c r="I16" s="150"/>
      <c r="J16" s="150"/>
      <c r="K16" s="150"/>
    </row>
    <row r="17" spans="2:11" ht="15.75" x14ac:dyDescent="0.2">
      <c r="B17" s="150"/>
      <c r="C17" s="150"/>
      <c r="D17" s="151"/>
      <c r="E17" s="154"/>
      <c r="F17" s="151"/>
      <c r="G17" s="151"/>
      <c r="H17" s="150"/>
      <c r="I17" s="150"/>
      <c r="J17" s="150"/>
      <c r="K17" s="150"/>
    </row>
  </sheetData>
  <mergeCells count="6">
    <mergeCell ref="B6:B7"/>
    <mergeCell ref="C6:C7"/>
    <mergeCell ref="L8:L14"/>
    <mergeCell ref="E8:E14"/>
    <mergeCell ref="D6:G6"/>
    <mergeCell ref="H6:J6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"/>
  <sheetViews>
    <sheetView showGridLines="0" workbookViewId="0">
      <selection activeCell="B31" sqref="B31"/>
    </sheetView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">
      <c r="B1" s="1" t="s">
        <v>1</v>
      </c>
      <c r="C1" s="1"/>
      <c r="D1" s="5"/>
      <c r="E1" s="5"/>
      <c r="F1" s="5"/>
    </row>
    <row r="2" spans="2:6" x14ac:dyDescent="0.2">
      <c r="B2" s="1" t="s">
        <v>2</v>
      </c>
      <c r="C2" s="1"/>
      <c r="D2" s="5"/>
      <c r="E2" s="5"/>
      <c r="F2" s="5"/>
    </row>
    <row r="3" spans="2:6" x14ac:dyDescent="0.2">
      <c r="B3" s="2"/>
      <c r="C3" s="2"/>
      <c r="D3" s="6"/>
      <c r="E3" s="6"/>
      <c r="F3" s="6"/>
    </row>
    <row r="4" spans="2:6" ht="51" x14ac:dyDescent="0.2">
      <c r="B4" s="2" t="s">
        <v>3</v>
      </c>
      <c r="C4" s="2"/>
      <c r="D4" s="6"/>
      <c r="E4" s="6"/>
      <c r="F4" s="6"/>
    </row>
    <row r="5" spans="2:6" x14ac:dyDescent="0.2">
      <c r="B5" s="2"/>
      <c r="C5" s="2"/>
      <c r="D5" s="6"/>
      <c r="E5" s="6"/>
      <c r="F5" s="6"/>
    </row>
    <row r="6" spans="2:6" ht="25.5" x14ac:dyDescent="0.2">
      <c r="B6" s="1" t="s">
        <v>4</v>
      </c>
      <c r="C6" s="1"/>
      <c r="D6" s="5"/>
      <c r="E6" s="5" t="s">
        <v>5</v>
      </c>
      <c r="F6" s="5" t="s">
        <v>6</v>
      </c>
    </row>
    <row r="7" spans="2:6" ht="13.5" thickBot="1" x14ac:dyDescent="0.25">
      <c r="B7" s="2"/>
      <c r="C7" s="2"/>
      <c r="D7" s="6"/>
      <c r="E7" s="6"/>
      <c r="F7" s="6"/>
    </row>
    <row r="8" spans="2:6" ht="39" thickBot="1" x14ac:dyDescent="0.25">
      <c r="B8" s="3" t="s">
        <v>7</v>
      </c>
      <c r="C8" s="4"/>
      <c r="D8" s="7"/>
      <c r="E8" s="7">
        <v>12</v>
      </c>
      <c r="F8" s="8" t="s">
        <v>8</v>
      </c>
    </row>
    <row r="9" spans="2:6" x14ac:dyDescent="0.2">
      <c r="B9" s="2"/>
      <c r="C9" s="2"/>
      <c r="D9" s="6"/>
      <c r="E9" s="6"/>
      <c r="F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Каменск-Уральский</vt:lpstr>
      <vt:lpstr>Краснотурьнск</vt:lpstr>
      <vt:lpstr>Нижние Серги</vt:lpstr>
      <vt:lpstr>Ревда</vt:lpstr>
      <vt:lpstr>Серов</vt:lpstr>
      <vt:lpstr>Североуральск</vt:lpstr>
      <vt:lpstr>Среднеуральск</vt:lpstr>
      <vt:lpstr>итого</vt:lpstr>
      <vt:lpstr>Отчет о совместимости</vt:lpstr>
      <vt:lpstr>'Каменск-Уральский'!Заголовки_для_печати</vt:lpstr>
      <vt:lpstr>'Каменск-Уральский'!Область_печати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nikiforova</dc:creator>
  <cp:lastModifiedBy>Давыдов Николай Сергеевич</cp:lastModifiedBy>
  <cp:lastPrinted>2017-02-07T06:08:00Z</cp:lastPrinted>
  <dcterms:created xsi:type="dcterms:W3CDTF">2011-09-15T04:41:45Z</dcterms:created>
  <dcterms:modified xsi:type="dcterms:W3CDTF">2017-02-21T11:53:53Z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