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0730" windowHeight="10215" tabRatio="889" firstSheet="1" activeTab="1"/>
  </bookViews>
  <sheets>
    <sheet name="1 форма  2017" sheetId="1" state="hidden" r:id="rId1"/>
    <sheet name="1 форма  2021" sheetId="3" r:id="rId2"/>
    <sheet name="Источники финансирования" sheetId="18" state="hidden" r:id="rId3"/>
    <sheet name="фин.план" sheetId="19" state="hidden" r:id="rId4"/>
  </sheets>
  <definedNames>
    <definedName name="_xlnm._FilterDatabase" localSheetId="1" hidden="1">'1 форма  2021'!$A$19:$Y$19</definedName>
    <definedName name="Excel_BuiltIn__FilterDatabase" localSheetId="1">'1 форма  2021'!$A$25:$AL$30</definedName>
    <definedName name="SHARED_FORMULA_11_25_11_25_6">#REF!</definedName>
    <definedName name="SHARED_FORMULA_14_25_14_25_7">#REF!</definedName>
    <definedName name="SHARED_FORMULA_21_25_21_25_6">SUM(#REF!)</definedName>
    <definedName name="SHARED_FORMULA_23_25_23_25_7">SUM(#REF!)</definedName>
    <definedName name="SHARED_FORMULA_26_25_26_25_6">SUM(#REF!)</definedName>
    <definedName name="SHARED_FORMULA_31_25_31_25_6">SUM(#REF!)</definedName>
    <definedName name="SHARED_FORMULA_32_26_32_26_9">#REF!</definedName>
    <definedName name="SHARED_FORMULA_32_80_32_80_9">#REF!</definedName>
    <definedName name="SHARED_FORMULA_33_26_33_26_9">#REF!</definedName>
    <definedName name="SHARED_FORMULA_34_22_34_22_12">#REF!+#REF!+#REF!+#REF!+#REF!</definedName>
    <definedName name="SHARED_FORMULA_34_26_34_26_9">#REF!</definedName>
    <definedName name="SHARED_FORMULA_35_22_35_22_12">#REF!+#REF!+#REF!+#REF!+#REF!</definedName>
    <definedName name="SHARED_FORMULA_35_26_35_26_9">#REF!</definedName>
    <definedName name="SHARED_FORMULA_36_22_36_22_12">#REF!+#REF!+#REF!+#REF!+#REF!</definedName>
    <definedName name="SHARED_FORMULA_36_25_36_25_6">SUM(#REF!)</definedName>
    <definedName name="SHARED_FORMULA_36_26_36_26_9">#REF!</definedName>
    <definedName name="SHARED_FORMULA_37_22_37_22_12">#REF!+#REF!+#REF!+#REF!+#REF!</definedName>
    <definedName name="SHARED_FORMULA_37_26_37_26_9">#REF!</definedName>
    <definedName name="SHARED_FORMULA_38_22_38_22_12">#REF!+#REF!+#REF!+#REF!+#REF!</definedName>
    <definedName name="SHARED_FORMULA_41_25_41_25_6">SUM(#REF!)</definedName>
    <definedName name="SHARED_FORMULA_46_25_46_25_6">SUM(#REF!)</definedName>
    <definedName name="SHARED_FORMULA_47_25_47_25_6">#REF!+#REF!+#REF!+#REF!+#REF!</definedName>
    <definedName name="SHARED_FORMULA_47_26_47_26_8">#REF!+#REF!+#REF!+#REF!+#REF!+#REF!</definedName>
    <definedName name="SHARED_FORMULA_48_25_48_25_6">#REF!+#REF!+#REF!+#REF!+#REF!</definedName>
    <definedName name="SHARED_FORMULA_48_26_48_26_8">#REF!+#REF!+#REF!+#REF!+#REF!+#REF!</definedName>
    <definedName name="SHARED_FORMULA_49_25_49_25_6">#REF!+#REF!+#REF!+#REF!+#REF!</definedName>
    <definedName name="SHARED_FORMULA_49_26_49_26_8">#REF!+#REF!+#REF!+#REF!+#REF!+#REF!</definedName>
    <definedName name="SHARED_FORMULA_5_25_5_25_6">#REF!</definedName>
    <definedName name="SHARED_FORMULA_5_25_5_25_7">#REF!</definedName>
    <definedName name="SHARED_FORMULA_50_25_50_25_6">#REF!+#REF!+#REF!+#REF!+#REF!</definedName>
    <definedName name="SHARED_FORMULA_50_26_50_26_8">#REF!+#REF!+#REF!+#REF!+#REF!+#REF!</definedName>
    <definedName name="SHARED_FORMULA_51_26_51_26_8">#REF!+#REF!+#REF!+#REF!+#REF!+#REF!</definedName>
    <definedName name="SHARED_FORMULA_52_25_52_25_11">#REF!+#REF!+#REF!+#REF!+#REF!+#REF!</definedName>
    <definedName name="SHARED_FORMULA_52_26_52_26_8">#REF!+#REF!+#REF!+#REF!+#REF!+#REF!</definedName>
    <definedName name="SHARED_FORMULA_53_24_53_24_11">#REF!+#REF!+#REF!+#REF!+#REF!+#REF!</definedName>
    <definedName name="SHARED_FORMULA_6_25_6_25_6">#REF!/9.734</definedName>
    <definedName name="SHARED_FORMULA_8_287_8_287_22">SUM(#REF!)</definedName>
    <definedName name="SHARED_FORMULA_8_364_8_364_22">SUM(#REF!)</definedName>
    <definedName name="Z_02AA7907_AC7D_4877_BA18_8288788C0E73_.wvu.PrintArea" localSheetId="0" hidden="1">'1 форма  2017'!$A$1:$AW$198</definedName>
    <definedName name="Z_02AA7907_AC7D_4877_BA18_8288788C0E73_.wvu.PrintArea" localSheetId="1" hidden="1">'1 форма  2021'!$A$1:$Y$30</definedName>
    <definedName name="Z_02AA7907_AC7D_4877_BA18_8288788C0E73_.wvu.PrintArea" localSheetId="3" hidden="1">фин.план!$A$1:$G$79</definedName>
    <definedName name="Z_02AA7907_AC7D_4877_BA18_8288788C0E73_.wvu.PrintTitles" localSheetId="0" hidden="1">'1 форма  2017'!$15:$19</definedName>
    <definedName name="Z_02AA7907_AC7D_4877_BA18_8288788C0E73_.wvu.PrintTitles" localSheetId="1" hidden="1">'1 форма  2021'!$15:$19</definedName>
    <definedName name="Z_02AA7907_AC7D_4877_BA18_8288788C0E73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02AA7907_AC7D_4877_BA18_8288788C0E73_.wvu.Rows" localSheetId="2" hidden="1">'Источники финансирования'!$1:$5</definedName>
    <definedName name="Z_2F442E86_7359_4CF7_B038_F1F688F5E3D8_.wvu.PrintArea" localSheetId="0">'1 форма  2017'!$A$1:$AW$198</definedName>
    <definedName name="Z_2F442E86_7359_4CF7_B038_F1F688F5E3D8_.wvu.PrintArea" localSheetId="1">'1 форма  2021'!$A$1:$Y$30</definedName>
    <definedName name="Z_2F442E86_7359_4CF7_B038_F1F688F5E3D8_.wvu.PrintArea" localSheetId="3">фин.план!$A$1:$G$79</definedName>
    <definedName name="Z_2F442E86_7359_4CF7_B038_F1F688F5E3D8_.wvu.PrintTitles" localSheetId="0">'1 форма  2017'!$15:$19</definedName>
    <definedName name="Z_2F442E86_7359_4CF7_B038_F1F688F5E3D8_.wvu.PrintTitles" localSheetId="1">'1 форма  2021'!$15:$19</definedName>
    <definedName name="Z_2F442E86_7359_4CF7_B038_F1F688F5E3D8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2F442E86_7359_4CF7_B038_F1F688F5E3D8_.wvu.Rows" localSheetId="2">'Источники финансирования'!$1:$5</definedName>
    <definedName name="Z_54F7F2B1_D3B4_4CB1_8EF0_506A28ABFBC3_.wvu.PrintArea" localSheetId="0" hidden="1">'1 форма  2017'!$A$1:$AW$198</definedName>
    <definedName name="Z_54F7F2B1_D3B4_4CB1_8EF0_506A28ABFBC3_.wvu.PrintArea" localSheetId="1" hidden="1">'1 форма  2021'!$A$1:$Y$30</definedName>
    <definedName name="Z_54F7F2B1_D3B4_4CB1_8EF0_506A28ABFBC3_.wvu.PrintArea" localSheetId="3" hidden="1">фин.план!$A$1:$G$79</definedName>
    <definedName name="Z_54F7F2B1_D3B4_4CB1_8EF0_506A28ABFBC3_.wvu.PrintTitles" localSheetId="0" hidden="1">'1 форма  2017'!$15:$19</definedName>
    <definedName name="Z_54F7F2B1_D3B4_4CB1_8EF0_506A28ABFBC3_.wvu.PrintTitles" localSheetId="1" hidden="1">'1 форма  2021'!$15:$19</definedName>
    <definedName name="Z_54F7F2B1_D3B4_4CB1_8EF0_506A28ABFBC3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54F7F2B1_D3B4_4CB1_8EF0_506A28ABFBC3_.wvu.Rows" localSheetId="2" hidden="1">'Источники финансирования'!$1:$5</definedName>
    <definedName name="Z_80A660C9_9544_4AE9_9C96_2841AD711E7F_.wvu.PrintArea" localSheetId="0" hidden="1">'1 форма  2017'!$A$1:$AW$198</definedName>
    <definedName name="Z_80A660C9_9544_4AE9_9C96_2841AD711E7F_.wvu.PrintArea" localSheetId="1" hidden="1">'1 форма  2021'!$A$1:$Y$30</definedName>
    <definedName name="Z_80A660C9_9544_4AE9_9C96_2841AD711E7F_.wvu.PrintArea" localSheetId="3" hidden="1">фин.план!$A$1:$G$79</definedName>
    <definedName name="Z_80A660C9_9544_4AE9_9C96_2841AD711E7F_.wvu.PrintTitles" localSheetId="0" hidden="1">'1 форма  2017'!$15:$19</definedName>
    <definedName name="Z_80A660C9_9544_4AE9_9C96_2841AD711E7F_.wvu.PrintTitles" localSheetId="1" hidden="1">'1 форма  2021'!$15:$19</definedName>
    <definedName name="Z_80A660C9_9544_4AE9_9C96_2841AD711E7F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80A660C9_9544_4AE9_9C96_2841AD711E7F_.wvu.Rows" localSheetId="2" hidden="1">'Источники финансирования'!$1:$5</definedName>
    <definedName name="Z_8CC964D6_1379_4F80_AC5F_8B9FA73E3DE0_.wvu.PrintArea" localSheetId="0">'1 форма  2017'!$A$1:$AW$198</definedName>
    <definedName name="Z_8CC964D6_1379_4F80_AC5F_8B9FA73E3DE0_.wvu.PrintArea" localSheetId="1">'1 форма  2021'!$A$1:$Y$30</definedName>
    <definedName name="Z_8CC964D6_1379_4F80_AC5F_8B9FA73E3DE0_.wvu.PrintArea" localSheetId="3">фин.план!$A$1:$G$79</definedName>
    <definedName name="Z_8CC964D6_1379_4F80_AC5F_8B9FA73E3DE0_.wvu.PrintTitles" localSheetId="0">'1 форма  2017'!$15:$19</definedName>
    <definedName name="Z_8CC964D6_1379_4F80_AC5F_8B9FA73E3DE0_.wvu.PrintTitles" localSheetId="1">'1 форма  2021'!$15:$19</definedName>
    <definedName name="Z_8CC964D6_1379_4F80_AC5F_8B9FA73E3DE0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8CC964D6_1379_4F80_AC5F_8B9FA73E3DE0_.wvu.Rows" localSheetId="2">'Источники финансирования'!$1:$5</definedName>
    <definedName name="Z_B2ACA33B_8507_45BE_9440_0F11DE8B18C3_.wvu.FilterData" localSheetId="1">'1 форма  2021'!$A$25:$AL$30</definedName>
    <definedName name="Z_B2ACA33B_8507_45BE_9440_0F11DE8B18C3_.wvu.PrintArea" localSheetId="0">'1 форма  2017'!$A$1:$AW$198</definedName>
    <definedName name="Z_B2ACA33B_8507_45BE_9440_0F11DE8B18C3_.wvu.PrintArea" localSheetId="1">'1 форма  2021'!$A$1:$Y$30</definedName>
    <definedName name="Z_B2ACA33B_8507_45BE_9440_0F11DE8B18C3_.wvu.PrintArea" localSheetId="3">фин.план!$A$1:$G$79</definedName>
    <definedName name="Z_B2ACA33B_8507_45BE_9440_0F11DE8B18C3_.wvu.PrintTitles" localSheetId="0">'1 форма  2017'!$15:$19</definedName>
    <definedName name="Z_B2ACA33B_8507_45BE_9440_0F11DE8B18C3_.wvu.PrintTitles" localSheetId="1">'1 форма  2021'!$15:$19</definedName>
    <definedName name="Z_B2ACA33B_8507_45BE_9440_0F11DE8B18C3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B2ACA33B_8507_45BE_9440_0F11DE8B18C3_.wvu.Rows" localSheetId="2">'Источники финансирования'!$1:$5</definedName>
    <definedName name="Z_D01D5312_0482_4437_B751_9C63DA9CDD12_.wvu.PrintArea" localSheetId="0">'1 форма  2017'!$A$1:$AW$198</definedName>
    <definedName name="Z_D01D5312_0482_4437_B751_9C63DA9CDD12_.wvu.PrintArea" localSheetId="1">'1 форма  2021'!$A$1:$Y$30</definedName>
    <definedName name="Z_D01D5312_0482_4437_B751_9C63DA9CDD12_.wvu.PrintArea" localSheetId="3">фин.план!$A$1:$G$79</definedName>
    <definedName name="Z_D01D5312_0482_4437_B751_9C63DA9CDD12_.wvu.PrintTitles" localSheetId="0">'1 форма  2017'!$15:$19</definedName>
    <definedName name="Z_D01D5312_0482_4437_B751_9C63DA9CDD12_.wvu.PrintTitles" localSheetId="1">'1 форма  2021'!$15:$19</definedName>
    <definedName name="Z_D01D5312_0482_4437_B751_9C63DA9CDD12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D01D5312_0482_4437_B751_9C63DA9CDD12_.wvu.Rows" localSheetId="2">'Источники финансирования'!$1:$5</definedName>
    <definedName name="Z_FC8E92D4_74B0_4656_9D54_36124FE86253_.wvu.PrintArea" localSheetId="0">'1 форма  2017'!$A$1:$AW$198</definedName>
    <definedName name="Z_FC8E92D4_74B0_4656_9D54_36124FE86253_.wvu.PrintArea" localSheetId="1">'1 форма  2021'!$A$1:$Y$30</definedName>
    <definedName name="Z_FC8E92D4_74B0_4656_9D54_36124FE86253_.wvu.PrintArea" localSheetId="3">фин.план!$A$1:$G$79</definedName>
    <definedName name="Z_FC8E92D4_74B0_4656_9D54_36124FE86253_.wvu.PrintTitles" localSheetId="0">'1 форма  2017'!$15:$19</definedName>
    <definedName name="Z_FC8E92D4_74B0_4656_9D54_36124FE86253_.wvu.PrintTitles" localSheetId="1">'1 форма  2021'!$15:$19</definedName>
    <definedName name="Z_FC8E92D4_74B0_4656_9D54_36124FE86253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FC8E92D4_74B0_4656_9D54_36124FE86253_.wvu.Rows" localSheetId="2">'Источники финансирования'!$1:$5</definedName>
    <definedName name="_xlnm.Print_Titles" localSheetId="0">'1 форма  2017'!$15:$19</definedName>
    <definedName name="_xlnm.Print_Titles" localSheetId="1">'1 форма  2021'!$15:$19</definedName>
    <definedName name="_xlnm.Print_Area" localSheetId="0">'1 форма  2017'!$A$1:$AW$198</definedName>
    <definedName name="_xlnm.Print_Area" localSheetId="1">'1 форма  2021'!$A$1:$Y$30</definedName>
    <definedName name="_xlnm.Print_Area" localSheetId="3">фин.план!$A$1:$G$79</definedName>
  </definedNames>
  <calcPr calcId="152511"/>
  <customWorkbookViews>
    <customWorkbookView name="Дорош Ольга Валерьевна - Личное представление" guid="{02AA7907-AC7D-4877-BA18-8288788C0E73}" mergeInterval="0" personalView="1" maximized="1" xWindow="-8" yWindow="-8" windowWidth="1936" windowHeight="1056" tabRatio="886" activeSheetId="23"/>
    <customWorkbookView name="Давыдов Николай Сергеевич - Личное представление" guid="{D8FEE9B6-A071-49EA-A2D2-F8B861CE2C9A}" mergeInterval="0" personalView="1" maximized="1" xWindow="1" yWindow="1" windowWidth="1916" windowHeight="850" tabRatio="886" activeSheetId="9"/>
    <customWorkbookView name="Ксения Витальевна Басова - Личное представление" guid="{80A660C9-9544-4AE9-9C96-2841AD711E7F}" mergeInterval="0" personalView="1" xWindow="10" yWindow="33" windowWidth="1405" windowHeight="638" tabRatio="886" activeSheetId="23"/>
    <customWorkbookView name=" " guid="{F0A72A86-7CCE-814D-966C-C9E2EE0B05A9}" mergeInterval="0" personalView="1" maximized="1" windowWidth="1200" windowHeight="1000" tabRatio="1000" activeSheetId="1"/>
    <customWorkbookView name="Дорош Ольга Валерьевна" guid="{19264D07-1FAE-8C43-8CEB-AB764B59AF4A}" mergeInterval="0" personalView="1" maximized="1" windowWidth="1200" windowHeight="1000" tabRatio="1000" activeSheetId="1"/>
    <customWorkbookView name="Елизарова Наталья Вячеславовна" guid="{C7F5E4CB-C99B-C646-8ED9-7D42A842D774}" mergeInterval="0" personalView="1" maximized="1" windowWidth="1200" windowHeight="1000" tabRatio="1000" activeSheetId="1"/>
    <customWorkbookView name="Ксения Витальевна Басова" guid="{EA6BDA83-9CCD-CA4E-B01F-2E220AB65AAA}" mergeInterval="0" personalView="1" maximized="1" windowWidth="1200" windowHeight="1000" tabRatio="1000" activeSheetId="1"/>
    <customWorkbookView name="Соколова Елена Владимировна" guid="{7D456149-29C2-3441-92C5-835E84ECA886}" mergeInterval="0" personalView="1" maximized="1" windowWidth="1200" windowHeight="1000" tabRatio="1000" activeSheetId="1"/>
    <customWorkbookView name="Соколова Елена Владимировна - Личное представление" guid="{54F7F2B1-D3B4-4CB1-8EF0-506A28ABFBC3}" mergeInterval="0" personalView="1" maximized="1" xWindow="-8" yWindow="-8" windowWidth="1936" windowHeight="1056" tabRatio="886" activeSheetId="23"/>
  </customWorkbookViews>
</workbook>
</file>

<file path=xl/calcChain.xml><?xml version="1.0" encoding="utf-8"?>
<calcChain xmlns="http://schemas.openxmlformats.org/spreadsheetml/2006/main">
  <c r="C11" i="19" l="1"/>
  <c r="C9" i="19" s="1"/>
  <c r="D11" i="19"/>
  <c r="D9" i="19" s="1"/>
  <c r="E11" i="19"/>
  <c r="E9" i="19" s="1"/>
  <c r="F11" i="19"/>
  <c r="F9" i="19" s="1"/>
  <c r="G11" i="19"/>
  <c r="G9" i="19"/>
  <c r="C16" i="19"/>
  <c r="D16" i="19"/>
  <c r="E16" i="19"/>
  <c r="F16" i="19"/>
  <c r="G16" i="19"/>
  <c r="C31" i="19"/>
  <c r="C30" i="19" s="1"/>
  <c r="D31" i="19"/>
  <c r="D30" i="19" s="1"/>
  <c r="E31" i="19"/>
  <c r="E30" i="19" s="1"/>
  <c r="F31" i="19"/>
  <c r="F30" i="19"/>
  <c r="G31" i="19"/>
  <c r="G30" i="19" s="1"/>
  <c r="C41" i="19"/>
  <c r="C40" i="19" s="1"/>
  <c r="C38" i="19" s="1"/>
  <c r="D41" i="19"/>
  <c r="D40" i="19"/>
  <c r="D38" i="19" s="1"/>
  <c r="E41" i="19"/>
  <c r="E40" i="19" s="1"/>
  <c r="E38" i="19" s="1"/>
  <c r="F41" i="19"/>
  <c r="F40" i="19" s="1"/>
  <c r="F38" i="19" s="1"/>
  <c r="G41" i="19"/>
  <c r="G40" i="19" s="1"/>
  <c r="G38" i="19" s="1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D29" i="19"/>
  <c r="D15" i="19" s="1"/>
  <c r="D73" i="19" s="1"/>
  <c r="D39" i="19"/>
  <c r="D77" i="19"/>
  <c r="G29" i="19"/>
  <c r="G15" i="19" s="1"/>
  <c r="G73" i="19" s="1"/>
  <c r="G39" i="19"/>
  <c r="G77" i="19"/>
  <c r="C29" i="19"/>
  <c r="C39" i="19"/>
  <c r="C77" i="19"/>
  <c r="G72" i="19"/>
  <c r="E72" i="19"/>
  <c r="E29" i="19"/>
  <c r="E15" i="19" s="1"/>
  <c r="E73" i="19" s="1"/>
  <c r="E74" i="19" s="1"/>
  <c r="E39" i="19"/>
  <c r="E77" i="19"/>
  <c r="F39" i="19" l="1"/>
  <c r="F29" i="19"/>
  <c r="F15" i="19" s="1"/>
  <c r="F73" i="19" s="1"/>
  <c r="F77" i="19"/>
  <c r="C72" i="19"/>
  <c r="C15" i="19"/>
  <c r="C73" i="19" s="1"/>
  <c r="G74" i="19"/>
  <c r="F72" i="19"/>
  <c r="D72" i="19"/>
  <c r="D74" i="19" s="1"/>
  <c r="G15" i="18"/>
  <c r="G14" i="18" s="1"/>
  <c r="G13" i="18" s="1"/>
  <c r="G37" i="18" s="1"/>
  <c r="C74" i="19" l="1"/>
  <c r="F74" i="19"/>
  <c r="D15" i="18"/>
  <c r="D14" i="18" s="1"/>
  <c r="D13" i="18" s="1"/>
  <c r="D37" i="18" s="1"/>
  <c r="F15" i="18"/>
  <c r="F14" i="18" s="1"/>
  <c r="F13" i="18" s="1"/>
  <c r="F37" i="18" s="1"/>
  <c r="C15" i="18"/>
  <c r="C14" i="18" s="1"/>
  <c r="C13" i="18" s="1"/>
  <c r="C37" i="18" s="1"/>
  <c r="E15" i="18"/>
  <c r="E14" i="18" s="1"/>
  <c r="H15" i="18" l="1"/>
  <c r="E13" i="18"/>
  <c r="H14" i="18"/>
  <c r="E37" i="18" l="1"/>
  <c r="H37" i="18" s="1"/>
  <c r="H13" i="18"/>
</calcChain>
</file>

<file path=xl/sharedStrings.xml><?xml version="1.0" encoding="utf-8"?>
<sst xmlns="http://schemas.openxmlformats.org/spreadsheetml/2006/main" count="925" uniqueCount="371">
  <si>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</si>
  <si>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</si>
  <si>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</si>
  <si>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</si>
  <si>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на год 2017 год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</si>
  <si>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</si>
  <si>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</si>
  <si>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2016 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</si>
  <si>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Распоряжением Правительства Свердловской области  № 876 от  22.09.2016г.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</si>
  <si>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</si>
  <si>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</si>
  <si>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</si>
  <si>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</si>
  <si>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</si>
  <si>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</si>
  <si>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</si>
  <si>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</si>
  <si>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</si>
  <si>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</si>
  <si>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</si>
  <si>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</si>
  <si>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</si>
  <si>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</si>
  <si>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</si>
  <si>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</si>
  <si>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</si>
  <si>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</si>
  <si>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</si>
  <si>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</si>
  <si>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</si>
  <si>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</si>
  <si>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</si>
  <si>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</si>
  <si>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</si>
  <si>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</si>
  <si>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</si>
  <si>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</si>
  <si>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</si>
  <si>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</si>
  <si>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</si>
  <si>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</si>
  <si>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</si>
  <si>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</si>
  <si>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</si>
  <si>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</si>
  <si>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</si>
  <si>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</si>
  <si>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</si>
  <si>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</si>
  <si>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</si>
  <si>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</si>
  <si>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</si>
  <si>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</si>
  <si>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</si>
  <si>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</si>
  <si>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</si>
  <si>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</si>
  <si>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</si>
  <si>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</si>
  <si>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</si>
  <si>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</si>
  <si>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</si>
  <si>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</si>
  <si>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</si>
  <si>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</si>
  <si>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</si>
  <si>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</si>
  <si>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</si>
  <si>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</si>
  <si>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</si>
  <si>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</si>
  <si>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</si>
  <si>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</si>
  <si>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</si>
  <si>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</si>
  <si>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</si>
  <si>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</si>
  <si>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</si>
  <si>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</si>
  <si>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</si>
  <si>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Свердловская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</si>
  <si>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</si>
  <si>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</si>
  <si>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</si>
  <si>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</si>
  <si>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</si>
  <si>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</si>
  <si>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</si>
  <si>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</si>
  <si>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</si>
  <si>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</si>
  <si>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</si>
  <si>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</si>
  <si>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</si>
  <si>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</si>
  <si>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</si>
  <si>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</si>
  <si>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</si>
  <si>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</si>
  <si>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</si>
  <si>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</si>
  <si>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</si>
  <si>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</si>
  <si>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</si>
  <si>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</si>
  <si>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</si>
  <si>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</si>
  <si>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</si>
  <si>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электросетевого комплекса ТП-24,с заменой 1 камеры КСО,1 силового трансформатора на ТМ-400, 0,85 км провода , 60 м КЛ,  городской округ Краснотурьинск</t>
  </si>
  <si>
    <t>H001.01</t>
  </si>
  <si>
    <t>Реконструкция  ТП-132  г. Серов, ул. 8-е Марта рд2,с заменой одного ТМ-630</t>
  </si>
  <si>
    <t>Реконструкция ТП-203  г. Серов, ул Б Горшковых рд9,с заменой одного ТМ-630</t>
  </si>
  <si>
    <t>Реконструкция  ТП-209  г. Серов, ул. Луначарского рд88,с заменой одного ТМ-630</t>
  </si>
  <si>
    <t>Реконструкция  ТП-10  г. Серов, п Энергетиков, ул. Автодорожная рд19,с заменой одного ТМ-400</t>
  </si>
  <si>
    <t>Реконструкция  ТП-18  г. Серов, ул Крупской рд28,с заменой одного ТМ-400</t>
  </si>
  <si>
    <t>Реконструкция  ТП-21 г. Серов, ул. Циалковского рд34,с заменой одного ТМ-400</t>
  </si>
  <si>
    <t>Реконструкция  ТП-25  г. Серов, ул П Осипенко рд59,с заменой одного ТМ-400</t>
  </si>
  <si>
    <t>Реконструкция  ТП-135  г. Серов, п. Вятчино, ул Лагерная рд 2,с заменой одного ТМ-400</t>
  </si>
  <si>
    <t>Реконструкция  ТП-204  г. Серов, ул. Заславского  рд32,с заменой одного ТМ-400</t>
  </si>
  <si>
    <t>Реконструкция  ТП-260   г. Серов, ул Каляева рд31,с заменой одного ТМ-400</t>
  </si>
  <si>
    <t>Реконструкция  ТП-261  г. Серов, ул. Ленина рд187,с заменой одного ТМ-400</t>
  </si>
  <si>
    <t>Реконструкция  КТП-6 г. Серов , с Филькино ул Лесная р д 3,с заменой КТП и ТМ-400</t>
  </si>
  <si>
    <t>Реконструкция  МТП-5   г. Серов, ул Северная рд 64,с заменой КТП и ТМ-400</t>
  </si>
  <si>
    <t>Реконструкция  КТП-6 г. Серов , п Пристационный рд 3,с заменой КТП и ТМ-400</t>
  </si>
  <si>
    <t>Реконструкция  КТП-8 г. Серов , с Филькино ул Хлюпина р д 1,с заменой КТП и ТМ-400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</si>
  <si>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</si>
  <si>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</si>
  <si>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ТП-25,с заменой 5 камер КСО, городской округ Краснотурьинск</t>
  </si>
  <si>
    <t>Модернизация оборудования ТП-10,с заменой 4 камер КСО, городской округ Краснотурьинск</t>
  </si>
  <si>
    <t>Модернизация ПС "Скала" с заменой одного ЩПТ (щит постоянного тока) 120 аккумуляторных батарей и 6 наполненных вводов 110кВ на силовых трансформаторах , МО город Каменск-Уральский</t>
  </si>
  <si>
    <t>Модернизация ЦРП, с заменой 2-х ячеек с выключателями в РУ-6кВ на вводе 1 с ПС ЭЛК,г.Серов</t>
  </si>
  <si>
    <t xml:space="preserve">Модернизация ТП-134 с заменой 1 ячейки с выключателем, Свердловская обл. г. Серов, ул. 8-е Марта </t>
  </si>
  <si>
    <t>Модернизация ТП-36 с заменой 1 ячейки с выключателем, Свердловская обл. г. Серов, ул.Лесозаводская рд 34, ввод ТП-66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</si>
  <si>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</si>
  <si>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</si>
  <si>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ВЛ-6 кВ Водозабор линия №1 с установкой одного реклоузера,г.Нижние-Серги</t>
  </si>
  <si>
    <t>Реконструкция ВЛ-6 кВ отп. на ТП-16(Котельная) ввод №1 между ВЛ-6 кВ ввод №2, с установкой одного реклоузера г.Нижние-Серги</t>
  </si>
  <si>
    <t>Реконструкция ВЛ-6 кВ ПС Подъемная 110-6 до ТП-27,с установкой одного реклоузера,г.Нижние-Серги</t>
  </si>
  <si>
    <t>Реконструкция КЛ-10 кВ от здания  ТП-200 литера 79 до  РП-3 литера 75,с прокладкой 0,072 км КЛ,г.Серов</t>
  </si>
  <si>
    <t>Реконструкция КЛ-10 от  РП-3 литера 75 до  ТП-204 литера 71,с прокладкой 0,085 км КЛ,г.Серов</t>
  </si>
  <si>
    <t>Реконструкция установкой реклоузера на ж/б опорах, ВЛ-10 кВ от ПС "ПТФ" до здания  ТП -144 п/лагерь "Березка" ,с установкой 1 реклоузера,г.Серов</t>
  </si>
  <si>
    <t>Реконструкция установкой реклоузера на ж/б опорах ВЛ-10 кВ ТП-66 от оп 1 до здания  ТП-233 литера 29,с установкой 1 реклоузера,г.Серов</t>
  </si>
  <si>
    <t>Реконструкция установкой реклоузера на ж/б опорах, ВЛ-10 кВ отпайка от оп. 16 до КТПН-83,с установкой 1 реклоузера,г.Серов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</si>
  <si>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</si>
  <si>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</si>
  <si>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</si>
  <si>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</si>
  <si>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</si>
  <si>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</si>
  <si>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</si>
  <si>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</si>
  <si>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</si>
  <si>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</si>
  <si>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</si>
  <si>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</si>
  <si>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</si>
  <si>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</si>
  <si>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</si>
  <si>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</si>
  <si>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</si>
  <si>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</si>
  <si>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</si>
  <si>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</si>
  <si>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</si>
  <si>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</si>
  <si>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</si>
  <si>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</si>
  <si>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</si>
  <si>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</si>
  <si>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</si>
  <si>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</si>
  <si>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</si>
  <si>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</si>
  <si>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</si>
  <si>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</si>
  <si>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</si>
  <si>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</si>
  <si>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</si>
  <si>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</si>
  <si>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</si>
  <si>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</si>
  <si>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</si>
  <si>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</si>
  <si>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</si>
  <si>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 xml:space="preserve">1) </t>
    </r>
    <r>
      <rPr>
        <sz val="12"/>
        <rFont val="Times New Roman"/>
        <family val="1"/>
        <charset val="204"/>
      </rPr>
      <t>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  </r>
  </si>
  <si>
    <t xml:space="preserve">Цели реализации инвестиционных проектов и плановые  значения количественных показателей, характеризующие достижение таких целей </t>
  </si>
  <si>
    <t xml:space="preserve">показатель замены силовых (авто-) трансформаторов
</t>
  </si>
  <si>
    <t xml:space="preserve">показатель замены линий электропередачи
</t>
  </si>
  <si>
    <t xml:space="preserve">показатель замены линий электропередачи 
</t>
  </si>
  <si>
    <t xml:space="preserve">показатель замены выключателей
</t>
  </si>
  <si>
    <t>4.2.</t>
  </si>
  <si>
    <t>нд</t>
  </si>
  <si>
    <t>1.2.2.1</t>
  </si>
  <si>
    <t>Реконструкция линий электропередачи, всего, в том числе:</t>
  </si>
  <si>
    <t xml:space="preserve"> на год 2021 год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</si>
  <si>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</si>
  <si>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</si>
  <si>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5</t>
  </si>
  <si>
    <t>IV</t>
  </si>
  <si>
    <t>№ п/п</t>
  </si>
  <si>
    <t>Источники финансирования</t>
  </si>
  <si>
    <t>АО "Региональная сетевая компания"</t>
  </si>
  <si>
    <t>млн.руб. без НДС</t>
  </si>
  <si>
    <t>Источник финансирования</t>
  </si>
  <si>
    <t>2020 год</t>
  </si>
  <si>
    <t>2021 год</t>
  </si>
  <si>
    <t>2022 год</t>
  </si>
  <si>
    <t>2023 год</t>
  </si>
  <si>
    <t>2024 год</t>
  </si>
  <si>
    <t>Итого</t>
  </si>
  <si>
    <t>1.</t>
  </si>
  <si>
    <t>Собственные средства</t>
  </si>
  <si>
    <t>1.1.</t>
  </si>
  <si>
    <t>Прибыль, направляемая на инвестиции, в том числе:</t>
  </si>
  <si>
    <t>1.1.1.</t>
  </si>
  <si>
    <t>инвестиционная составляющая в тарифе</t>
  </si>
  <si>
    <t>1.1.2.</t>
  </si>
  <si>
    <t>прибыль со свободного сектора</t>
  </si>
  <si>
    <t>1.1.3.</t>
  </si>
  <si>
    <t>от технологического присоединения (для электросетевых компаний)</t>
  </si>
  <si>
    <t>1.1.3.1.</t>
  </si>
  <si>
    <t>от технологического присоединения генерации</t>
  </si>
  <si>
    <t>1.1.3.2.</t>
  </si>
  <si>
    <t>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</si>
  <si>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</si>
  <si>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</si>
  <si>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</si>
  <si>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</si>
  <si>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</si>
  <si>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</si>
  <si>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</si>
  <si>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</si>
  <si>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</si>
  <si>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</si>
  <si>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</si>
  <si>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</si>
  <si>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</si>
  <si>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</si>
  <si>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</si>
  <si>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том числе средства дополнительной эмиссии</t>
  </si>
  <si>
    <t>1.5.</t>
  </si>
  <si>
    <t>Остаток собственных средств на начало года</t>
  </si>
  <si>
    <t>2.</t>
  </si>
  <si>
    <t>Привлеченные средства, в том числе: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</si>
  <si>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</si>
  <si>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</si>
  <si>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</si>
  <si>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</si>
  <si>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</si>
  <si>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</si>
  <si>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</si>
  <si>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</si>
  <si>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</si>
  <si>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</si>
  <si>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</si>
  <si>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</si>
  <si>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</si>
  <si>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</si>
  <si>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</si>
  <si>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числе:</t>
  </si>
  <si>
    <t>ДПМ</t>
  </si>
  <si>
    <t>вне ДПМ</t>
  </si>
  <si>
    <t>Приложение № 4.1
к Приказу Минэнерго России
от 24.03.2010 № 114</t>
  </si>
  <si>
    <t>Финансовый план на период реализации инвестиционной программы
(заполняется по финансированию)</t>
  </si>
  <si>
    <t>Показатели</t>
  </si>
  <si>
    <t>всего</t>
  </si>
  <si>
    <t>I</t>
  </si>
  <si>
    <t>Выручка от реализации товаров (работ, услуг), всего</t>
  </si>
  <si>
    <t>в том числе:</t>
  </si>
  <si>
    <t>Выручка от основной деятельности
(расшифровать по видам регулируемой деятельности)</t>
  </si>
  <si>
    <t>услуги по передаче</t>
  </si>
  <si>
    <t>от услуг по тех присоединению</t>
  </si>
  <si>
    <t>Выручка от прочей деятельности (расшифровать)</t>
  </si>
  <si>
    <t>II</t>
  </si>
  <si>
    <t>Расходы по текущей деятельности, всего</t>
  </si>
  <si>
    <t>Материальные расходы, всего</t>
  </si>
  <si>
    <t>Топливо</t>
  </si>
  <si>
    <t>Сырье, материалы, запасные части, инструменты</t>
  </si>
  <si>
    <t>Покупная электроэнергия</t>
  </si>
  <si>
    <t>Расходы на оплату труда с учетом ЕСН</t>
  </si>
  <si>
    <t>3</t>
  </si>
  <si>
    <t>Амортизационные отчисления</t>
  </si>
  <si>
    <t>4</t>
  </si>
  <si>
    <t>Налоги и сборы, всего</t>
  </si>
  <si>
    <t>Прочие расходы, всего</t>
  </si>
  <si>
    <t>Ремонт основных средств</t>
  </si>
  <si>
    <t>Платежи по аренде и лизингу</t>
  </si>
  <si>
    <t>Инфраструктурные платежи рынка</t>
  </si>
  <si>
    <t>III</t>
  </si>
  <si>
    <t>Валовая прибыль (I р. - II р.)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</si>
  <si>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</si>
  <si>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</si>
  <si>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</si>
  <si>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</si>
  <si>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</si>
  <si>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</si>
  <si>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</t>
  </si>
  <si>
    <t>Проценты по обслуживанию кредитов</t>
  </si>
  <si>
    <t>V.</t>
  </si>
  <si>
    <t>Прибыль до налогообложения (III + IV)</t>
  </si>
  <si>
    <t>VI</t>
  </si>
  <si>
    <t>Налог на прибыль</t>
  </si>
  <si>
    <t>VII</t>
  </si>
  <si>
    <t>Чистая прибыль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</si>
  <si>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</si>
  <si>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</si>
  <si>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</si>
  <si>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</si>
  <si>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</si>
  <si>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 (новое строительство,реконструкции)</t>
  </si>
  <si>
    <t>IX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</si>
  <si>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</si>
  <si>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</si>
  <si>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</si>
  <si>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Сальдо (+ увеличение; - сокращение)</t>
  </si>
  <si>
    <t>X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</si>
  <si>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</si>
  <si>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</si>
  <si>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</si>
  <si>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</si>
  <si>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</si>
  <si>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</si>
  <si>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</si>
  <si>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 *</t>
  </si>
  <si>
    <t>Прочие цели (расшифровка)</t>
  </si>
  <si>
    <t>XII</t>
  </si>
  <si>
    <t>Погашение заемных средств</t>
  </si>
  <si>
    <t>в том числе по:</t>
  </si>
  <si>
    <t>Инвестиционной программе</t>
  </si>
  <si>
    <t>XIII</t>
  </si>
  <si>
    <r>
      <t xml:space="preserve">Возмещаемый НДС </t>
    </r>
    <r>
      <rPr>
        <sz val="10"/>
        <rFont val="Times New Roman"/>
        <family val="1"/>
        <charset val="204"/>
      </rPr>
      <t>(поступления)</t>
    </r>
  </si>
  <si>
    <t>XIV</t>
  </si>
  <si>
    <t>Купля/продажа активов</t>
  </si>
  <si>
    <t>Покупка активов (акций, долей и т.п.)</t>
  </si>
  <si>
    <t>Продажа активов (акций, долей и т.п.)</t>
  </si>
  <si>
    <t>XV</t>
  </si>
  <si>
    <t>Средства, полученные от допэмиссии акций</t>
  </si>
  <si>
    <t>XVI</t>
  </si>
  <si>
    <t>Капитальные вложения</t>
  </si>
  <si>
    <t>Всего поступления
(I р. + 1 п. IV р. + 2 п. IX р. + 1 п. X р. + XI р. + XIII р. + 2 п. XVI р. + XV р.)</t>
  </si>
  <si>
    <t>XVII</t>
  </si>
  <si>
    <t>Всего расходы
(II р. - 3 п. II р. + 2 п. IV р. + 1 п. IX р. + 2 п. X р. + VI р. + VIII р. + XII р. + 1 п. XIV р. + XVI р.)</t>
  </si>
  <si>
    <t>Сальдо (+ профицит; - дефицит)
(XVI р. - XVII р.)</t>
  </si>
  <si>
    <t>Справочно:</t>
  </si>
  <si>
    <t>EBITDA</t>
  </si>
  <si>
    <t>Долг на конец периода</t>
  </si>
  <si>
    <t>Прогноз тарифов</t>
  </si>
  <si>
    <t>Заполняется ОГК/ТГК.</t>
  </si>
  <si>
    <t xml:space="preserve">
Утвержденный план</t>
  </si>
  <si>
    <t>(реквизиты решения органа исполнительной власти, утвердившего инвестиционную программу)</t>
  </si>
  <si>
    <t xml:space="preserve">Развитие и модернизация учета электрической энергии (мощности), всего, в том числе:
</t>
  </si>
  <si>
    <t xml:space="preserve">Установка приборов учета, класс напряжения 0,22 (0,4) кВ, всего, в том числе:
</t>
  </si>
  <si>
    <t>Повышение надежности оказываемых услуг в сфере электроэнергетики (показатель средней продолжительности и прекращения передачи эл.энергии на точку поставки)</t>
  </si>
  <si>
    <t>Повышение надежности оказываемых услуг в сфере электроэнергетики (показатель средней частоты прекращения передачи электрической энергии на точку поставки)</t>
  </si>
  <si>
    <t>Модернизация ПС «Скала» 110/10/6кВ, пр. Победы, 103 с заменой 14 выключателей 6 кВ, замена 14 шт устройств РЗА, МО город Каменск-Уральский</t>
  </si>
  <si>
    <t>Модернизация ИИК  г. Серов,( выполнение обязательств, предусмотренных 522-ФЗ)</t>
  </si>
  <si>
    <t>Модернизация ИИК, г. Среднеуральск (выполнение обязательств, предусмотренных 522-ФЗ)</t>
  </si>
  <si>
    <t>Модернизация ИИК , г. Нижние Серги  (выполнение обязательств, предусмотренных 522-ФЗ)</t>
  </si>
  <si>
    <t>Модернизация ИИК г. Североуральск (выполнение обязательств, предусмотренных 522-ФЗ)</t>
  </si>
  <si>
    <t>Модернизация ИИК г. Краснотурьинск (выполнение обязательств, предусмотренных 522-ФЗ)</t>
  </si>
  <si>
    <t>Строительство резервной КЛ-10кВ от ПС "Травянская" до оп. №2 д. Монастырка протяжённостью 0,12 км, МО город Каменск-Уральский</t>
  </si>
  <si>
    <t>L_031.01</t>
  </si>
  <si>
    <t>L_032.01</t>
  </si>
  <si>
    <t>L_033.01</t>
  </si>
  <si>
    <t>L_034.01</t>
  </si>
  <si>
    <t>L_035.01</t>
  </si>
  <si>
    <t>L_036.01</t>
  </si>
  <si>
    <t>L_037.01</t>
  </si>
  <si>
    <t>Год раскрытия информации: 2022год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</si>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</sst>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\-??_р_._-;_-@_-"/>
    <numFmt numFmtId="165" formatCode="#,##0_ ;\-#,##0\ "/>
    <numFmt numFmtId="166" formatCode="_-* #,##0.00\ _р_._-;\-* #,##0.00\ _р_._-;_-* \-??\ _р_._-;_-@_-"/>
    <numFmt numFmtId="167" formatCode="0.000"/>
    <numFmt numFmtId="170" formatCode="0.0"/>
    <numFmt numFmtId="171" formatCode="#,##0.0"/>
    <numFmt numFmtId="174" formatCode="&quot; &quot;#,##0.00&quot;   &quot;;&quot;-&quot;#,##0.00&quot;   &quot;;&quot; -&quot;00&quot;   &quot;;&quot; &quot;@&quot; &quot;"/>
    <numFmt numFmtId="175" formatCode="#,##0.00&quot; &quot;[$€-407];[Red]&quot;-&quot;#,##0.00&quot; &quot;[$€-407]"/>
    <numFmt numFmtId="181" formatCode="0_)"/>
  </numFmts>
  <fonts count="4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7"/>
        <bgColor indexed="2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2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0" fillId="0" borderId="0" applyNumberFormat="0" applyBorder="0" applyProtection="0">
      <alignment horizontal="center" textRotation="90"/>
    </xf>
    <xf numFmtId="0" fontId="4" fillId="0" borderId="0"/>
    <xf numFmtId="0" fontId="41" fillId="0" borderId="0" applyNumberFormat="0" applyBorder="0" applyProtection="0"/>
    <xf numFmtId="0" fontId="41" fillId="0" borderId="0" applyNumberFormat="0" applyBorder="0" applyProtection="0"/>
    <xf numFmtId="175" fontId="41" fillId="0" borderId="0" applyBorder="0" applyProtection="0"/>
    <xf numFmtId="175" fontId="41" fillId="0" borderId="0" applyBorder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" fillId="0" borderId="0"/>
    <xf numFmtId="0" fontId="39" fillId="0" borderId="0"/>
    <xf numFmtId="0" fontId="4" fillId="0" borderId="0"/>
    <xf numFmtId="0" fontId="15" fillId="0" borderId="0"/>
    <xf numFmtId="0" fontId="2" fillId="0" borderId="0"/>
    <xf numFmtId="0" fontId="15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2" fillId="0" borderId="0"/>
    <xf numFmtId="0" fontId="16" fillId="0" borderId="0"/>
    <xf numFmtId="0" fontId="38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0" borderId="0"/>
    <xf numFmtId="0" fontId="38" fillId="23" borderId="8" applyNumberFormat="0" applyAlignment="0" applyProtection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0" fontId="19" fillId="0" borderId="9" applyNumberFormat="0" applyFill="0" applyAlignment="0" applyProtection="0"/>
    <xf numFmtId="0" fontId="4" fillId="0" borderId="0"/>
    <xf numFmtId="0" fontId="20" fillId="0" borderId="0" applyNumberFormat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5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4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74" fontId="39" fillId="0" borderId="0" applyFon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0" fontId="42" fillId="0" borderId="0"/>
    <xf numFmtId="181" fontId="43" fillId="0" borderId="0"/>
    <xf numFmtId="0" fontId="1" fillId="0" borderId="0"/>
    <xf numFmtId="181" fontId="43" fillId="0" borderId="0"/>
    <xf numFmtId="181" fontId="43" fillId="0" borderId="0"/>
    <xf numFmtId="0" fontId="40" fillId="0" borderId="0">
      <alignment horizontal="center"/>
    </xf>
    <xf numFmtId="0" fontId="40" fillId="0" borderId="0">
      <alignment horizontal="center" textRotation="90"/>
    </xf>
    <xf numFmtId="0" fontId="41" fillId="0" borderId="0"/>
    <xf numFmtId="175" fontId="41" fillId="0" borderId="0"/>
  </cellStyleXfs>
  <cellXfs count="190">
    <xf numFmtId="0" fontId="0" fillId="0" borderId="0" xfId="0"/>
    <xf numFmtId="0" fontId="22" fillId="0" borderId="0" xfId="161" applyFont="1" applyFill="1"/>
    <xf numFmtId="0" fontId="22" fillId="0" borderId="0" xfId="161" applyFont="1" applyFill="1" applyAlignment="1">
      <alignment horizontal="left"/>
    </xf>
    <xf numFmtId="0" fontId="22" fillId="24" borderId="0" xfId="161" applyFont="1" applyFill="1"/>
    <xf numFmtId="0" fontId="22" fillId="25" borderId="0" xfId="161" applyFont="1" applyFill="1"/>
    <xf numFmtId="0" fontId="22" fillId="26" borderId="0" xfId="161" applyFont="1" applyFill="1"/>
    <xf numFmtId="0" fontId="22" fillId="21" borderId="0" xfId="161" applyFont="1" applyFill="1"/>
    <xf numFmtId="0" fontId="22" fillId="13" borderId="0" xfId="161" applyFont="1" applyFill="1"/>
    <xf numFmtId="0" fontId="23" fillId="0" borderId="0" xfId="53" applyFont="1" applyFill="1" applyAlignment="1">
      <alignment horizontal="right" vertical="center"/>
    </xf>
    <xf numFmtId="0" fontId="24" fillId="0" borderId="0" xfId="161" applyFont="1" applyFill="1" applyBorder="1" applyAlignment="1">
      <alignment horizontal="center" vertical="center" wrapText="1"/>
    </xf>
    <xf numFmtId="0" fontId="23" fillId="0" borderId="0" xfId="53" applyFont="1" applyFill="1" applyAlignment="1">
      <alignment horizontal="right"/>
    </xf>
    <xf numFmtId="0" fontId="22" fillId="0" borderId="0" xfId="161" applyFont="1" applyFill="1" applyBorder="1"/>
    <xf numFmtId="0" fontId="26" fillId="0" borderId="0" xfId="161" applyFont="1" applyFill="1" applyAlignment="1">
      <alignment horizontal="center" vertical="center"/>
    </xf>
    <xf numFmtId="0" fontId="26" fillId="0" borderId="0" xfId="161" applyFont="1" applyFill="1" applyAlignment="1">
      <alignment horizontal="left" vertical="center"/>
    </xf>
    <xf numFmtId="0" fontId="28" fillId="0" borderId="0" xfId="161" applyFont="1" applyFill="1" applyAlignment="1">
      <alignment horizontal="center" vertical="center"/>
    </xf>
    <xf numFmtId="0" fontId="23" fillId="0" borderId="0" xfId="0" applyFont="1" applyFill="1" applyAlignment="1"/>
    <xf numFmtId="0" fontId="0" fillId="0" borderId="0" xfId="0" applyFont="1" applyFill="1" applyAlignment="1"/>
    <xf numFmtId="0" fontId="28" fillId="0" borderId="10" xfId="161" applyFont="1" applyFill="1" applyBorder="1" applyAlignment="1">
      <alignment horizontal="left" vertical="center" wrapText="1"/>
    </xf>
    <xf numFmtId="0" fontId="22" fillId="0" borderId="0" xfId="161" applyFont="1" applyFill="1" applyAlignment="1">
      <alignment vertical="center"/>
    </xf>
    <xf numFmtId="0" fontId="0" fillId="0" borderId="0" xfId="161" applyFont="1" applyFill="1" applyAlignment="1">
      <alignment horizontal="center" vertical="center" wrapText="1"/>
    </xf>
    <xf numFmtId="0" fontId="22" fillId="0" borderId="10" xfId="161" applyFont="1" applyFill="1" applyBorder="1" applyAlignment="1">
      <alignment horizontal="center" vertical="center" textRotation="90" wrapText="1"/>
    </xf>
    <xf numFmtId="0" fontId="22" fillId="24" borderId="10" xfId="161" applyFont="1" applyFill="1" applyBorder="1" applyAlignment="1">
      <alignment horizontal="center" vertical="center" textRotation="90" wrapText="1"/>
    </xf>
    <xf numFmtId="0" fontId="22" fillId="25" borderId="10" xfId="161" applyFont="1" applyFill="1" applyBorder="1" applyAlignment="1">
      <alignment horizontal="center" vertical="center" textRotation="90" wrapText="1"/>
    </xf>
    <xf numFmtId="0" fontId="22" fillId="26" borderId="10" xfId="161" applyFont="1" applyFill="1" applyBorder="1" applyAlignment="1">
      <alignment horizontal="center" vertical="center" textRotation="90" wrapText="1"/>
    </xf>
    <xf numFmtId="0" fontId="22" fillId="21" borderId="10" xfId="161" applyFont="1" applyFill="1" applyBorder="1" applyAlignment="1">
      <alignment horizontal="center" vertical="center" textRotation="90" wrapText="1"/>
    </xf>
    <xf numFmtId="0" fontId="22" fillId="13" borderId="10" xfId="161" applyFont="1" applyFill="1" applyBorder="1" applyAlignment="1">
      <alignment horizontal="center" vertical="center" textRotation="90" wrapText="1"/>
    </xf>
    <xf numFmtId="0" fontId="28" fillId="0" borderId="10" xfId="161" applyFont="1" applyFill="1" applyBorder="1" applyAlignment="1">
      <alignment horizontal="center" vertical="center"/>
    </xf>
    <xf numFmtId="0" fontId="28" fillId="0" borderId="10" xfId="161" applyFont="1" applyFill="1" applyBorder="1" applyAlignment="1">
      <alignment horizontal="left"/>
    </xf>
    <xf numFmtId="49" fontId="28" fillId="0" borderId="10" xfId="161" applyNumberFormat="1" applyFont="1" applyFill="1" applyBorder="1" applyAlignment="1">
      <alignment horizontal="center"/>
    </xf>
    <xf numFmtId="49" fontId="28" fillId="24" borderId="10" xfId="161" applyNumberFormat="1" applyFont="1" applyFill="1" applyBorder="1" applyAlignment="1">
      <alignment horizontal="center"/>
    </xf>
    <xf numFmtId="49" fontId="28" fillId="25" borderId="10" xfId="161" applyNumberFormat="1" applyFont="1" applyFill="1" applyBorder="1" applyAlignment="1">
      <alignment horizontal="center"/>
    </xf>
    <xf numFmtId="49" fontId="28" fillId="26" borderId="10" xfId="161" applyNumberFormat="1" applyFont="1" applyFill="1" applyBorder="1" applyAlignment="1">
      <alignment horizontal="center"/>
    </xf>
    <xf numFmtId="49" fontId="28" fillId="21" borderId="10" xfId="161" applyNumberFormat="1" applyFont="1" applyFill="1" applyBorder="1" applyAlignment="1">
      <alignment horizontal="center"/>
    </xf>
    <xf numFmtId="49" fontId="28" fillId="13" borderId="10" xfId="161" applyNumberFormat="1" applyFont="1" applyFill="1" applyBorder="1" applyAlignment="1">
      <alignment horizontal="center"/>
    </xf>
    <xf numFmtId="0" fontId="28" fillId="0" borderId="0" xfId="161" applyFont="1" applyFill="1"/>
    <xf numFmtId="49" fontId="28" fillId="0" borderId="10" xfId="161" applyNumberFormat="1" applyFont="1" applyFill="1" applyBorder="1" applyAlignment="1">
      <alignment horizontal="center" vertical="center"/>
    </xf>
    <xf numFmtId="0" fontId="24" fillId="0" borderId="10" xfId="161" applyFont="1" applyFill="1" applyBorder="1" applyAlignment="1">
      <alignment horizontal="left" vertical="center" wrapText="1"/>
    </xf>
    <xf numFmtId="0" fontId="28" fillId="0" borderId="10" xfId="161" applyFont="1" applyFill="1" applyBorder="1" applyAlignment="1">
      <alignment horizontal="center"/>
    </xf>
    <xf numFmtId="0" fontId="30" fillId="24" borderId="10" xfId="161" applyFont="1" applyFill="1" applyBorder="1" applyAlignment="1">
      <alignment horizontal="center"/>
    </xf>
    <xf numFmtId="0" fontId="30" fillId="0" borderId="10" xfId="161" applyFont="1" applyFill="1" applyBorder="1" applyAlignment="1">
      <alignment horizontal="center"/>
    </xf>
    <xf numFmtId="0" fontId="30" fillId="25" borderId="10" xfId="161" applyFont="1" applyFill="1" applyBorder="1" applyAlignment="1">
      <alignment horizontal="center"/>
    </xf>
    <xf numFmtId="0" fontId="30" fillId="26" borderId="10" xfId="161" applyFont="1" applyFill="1" applyBorder="1" applyAlignment="1">
      <alignment horizontal="center"/>
    </xf>
    <xf numFmtId="0" fontId="30" fillId="21" borderId="10" xfId="161" applyFont="1" applyFill="1" applyBorder="1" applyAlignment="1">
      <alignment horizontal="center"/>
    </xf>
    <xf numFmtId="0" fontId="30" fillId="13" borderId="10" xfId="161" applyFont="1" applyFill="1" applyBorder="1" applyAlignment="1">
      <alignment horizontal="center"/>
    </xf>
    <xf numFmtId="0" fontId="28" fillId="0" borderId="10" xfId="161" applyFont="1" applyFill="1" applyBorder="1" applyAlignment="1">
      <alignment horizontal="left" wrapText="1"/>
    </xf>
    <xf numFmtId="49" fontId="28" fillId="0" borderId="10" xfId="161" applyNumberFormat="1" applyFont="1" applyFill="1" applyBorder="1" applyAlignment="1">
      <alignment horizontal="left" vertical="center" wrapText="1"/>
    </xf>
    <xf numFmtId="49" fontId="28" fillId="20" borderId="10" xfId="161" applyNumberFormat="1" applyFont="1" applyFill="1" applyBorder="1" applyAlignment="1">
      <alignment horizontal="center" vertical="center"/>
    </xf>
    <xf numFmtId="0" fontId="28" fillId="20" borderId="10" xfId="161" applyFont="1" applyFill="1" applyBorder="1" applyAlignment="1">
      <alignment horizontal="left" vertical="center" wrapText="1"/>
    </xf>
    <xf numFmtId="0" fontId="22" fillId="20" borderId="0" xfId="161" applyFont="1" applyFill="1"/>
    <xf numFmtId="49" fontId="28" fillId="20" borderId="10" xfId="161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23" fillId="0" borderId="0" xfId="53" applyFont="1" applyFill="1" applyAlignment="1"/>
    <xf numFmtId="0" fontId="0" fillId="0" borderId="0" xfId="53" applyFont="1" applyFill="1" applyAlignment="1"/>
    <xf numFmtId="49" fontId="24" fillId="19" borderId="10" xfId="161" applyNumberFormat="1" applyFont="1" applyFill="1" applyBorder="1" applyAlignment="1">
      <alignment horizontal="center" vertical="center"/>
    </xf>
    <xf numFmtId="0" fontId="24" fillId="19" borderId="10" xfId="161" applyFont="1" applyFill="1" applyBorder="1" applyAlignment="1">
      <alignment horizontal="left" vertical="center" wrapText="1"/>
    </xf>
    <xf numFmtId="0" fontId="24" fillId="19" borderId="10" xfId="161" applyFont="1" applyFill="1" applyBorder="1" applyAlignment="1">
      <alignment horizontal="center" vertical="center"/>
    </xf>
    <xf numFmtId="0" fontId="33" fillId="19" borderId="0" xfId="161" applyFont="1" applyFill="1"/>
    <xf numFmtId="49" fontId="24" fillId="15" borderId="10" xfId="161" applyNumberFormat="1" applyFont="1" applyFill="1" applyBorder="1" applyAlignment="1">
      <alignment horizontal="center" vertical="center"/>
    </xf>
    <xf numFmtId="0" fontId="24" fillId="15" borderId="10" xfId="161" applyFont="1" applyFill="1" applyBorder="1" applyAlignment="1">
      <alignment horizontal="left" vertical="center" wrapText="1"/>
    </xf>
    <xf numFmtId="0" fontId="24" fillId="15" borderId="10" xfId="161" applyFont="1" applyFill="1" applyBorder="1" applyAlignment="1">
      <alignment horizontal="center" vertical="center"/>
    </xf>
    <xf numFmtId="0" fontId="33" fillId="15" borderId="0" xfId="161" applyFont="1" applyFill="1"/>
    <xf numFmtId="49" fontId="24" fillId="11" borderId="10" xfId="161" applyNumberFormat="1" applyFont="1" applyFill="1" applyBorder="1" applyAlignment="1">
      <alignment horizontal="center" vertical="center"/>
    </xf>
    <xf numFmtId="0" fontId="24" fillId="11" borderId="10" xfId="161" applyFont="1" applyFill="1" applyBorder="1" applyAlignment="1">
      <alignment horizontal="left" vertical="center" wrapText="1"/>
    </xf>
    <xf numFmtId="0" fontId="24" fillId="11" borderId="10" xfId="161" applyFont="1" applyFill="1" applyBorder="1" applyAlignment="1">
      <alignment horizontal="center" vertical="center"/>
    </xf>
    <xf numFmtId="0" fontId="33" fillId="11" borderId="0" xfId="161" applyFont="1" applyFill="1"/>
    <xf numFmtId="49" fontId="24" fillId="7" borderId="10" xfId="161" applyNumberFormat="1" applyFont="1" applyFill="1" applyBorder="1" applyAlignment="1">
      <alignment horizontal="center" vertical="center"/>
    </xf>
    <xf numFmtId="0" fontId="24" fillId="7" borderId="10" xfId="161" applyFont="1" applyFill="1" applyBorder="1" applyAlignment="1">
      <alignment horizontal="left" vertical="center" wrapText="1"/>
    </xf>
    <xf numFmtId="0" fontId="24" fillId="7" borderId="10" xfId="161" applyFont="1" applyFill="1" applyBorder="1" applyAlignment="1">
      <alignment horizontal="center" vertical="center"/>
    </xf>
    <xf numFmtId="0" fontId="33" fillId="7" borderId="0" xfId="161" applyFont="1" applyFill="1"/>
    <xf numFmtId="0" fontId="22" fillId="0" borderId="0" xfId="161" applyFont="1"/>
    <xf numFmtId="0" fontId="34" fillId="0" borderId="0" xfId="0" applyFont="1"/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34" fillId="0" borderId="0" xfId="0" applyNumberFormat="1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67" fontId="28" fillId="0" borderId="10" xfId="0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5" fillId="0" borderId="0" xfId="0" applyFont="1"/>
    <xf numFmtId="0" fontId="36" fillId="0" borderId="15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49" fontId="36" fillId="0" borderId="20" xfId="0" applyNumberFormat="1" applyFont="1" applyBorder="1" applyAlignment="1">
      <alignment horizontal="center" vertical="center"/>
    </xf>
    <xf numFmtId="0" fontId="36" fillId="0" borderId="21" xfId="0" applyFont="1" applyBorder="1" applyAlignment="1">
      <alignment horizontal="left" vertical="center"/>
    </xf>
    <xf numFmtId="4" fontId="36" fillId="0" borderId="15" xfId="0" applyNumberFormat="1" applyFont="1" applyBorder="1" applyAlignment="1">
      <alignment horizontal="center" vertical="center"/>
    </xf>
    <xf numFmtId="0" fontId="36" fillId="0" borderId="0" xfId="0" applyFont="1"/>
    <xf numFmtId="49" fontId="34" fillId="0" borderId="22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left" vertical="center"/>
    </xf>
    <xf numFmtId="0" fontId="34" fillId="0" borderId="16" xfId="0" applyFont="1" applyBorder="1" applyAlignment="1">
      <alignment horizontal="center" vertical="center"/>
    </xf>
    <xf numFmtId="0" fontId="34" fillId="0" borderId="11" xfId="0" applyFont="1" applyBorder="1" applyAlignment="1">
      <alignment horizontal="left" vertical="center" wrapText="1"/>
    </xf>
    <xf numFmtId="171" fontId="34" fillId="0" borderId="16" xfId="0" applyNumberFormat="1" applyFont="1" applyBorder="1" applyAlignment="1">
      <alignment horizontal="center" vertical="center"/>
    </xf>
    <xf numFmtId="170" fontId="34" fillId="0" borderId="16" xfId="0" applyNumberFormat="1" applyFont="1" applyBorder="1" applyAlignment="1">
      <alignment horizontal="center" vertical="center"/>
    </xf>
    <xf numFmtId="49" fontId="34" fillId="4" borderId="22" xfId="0" applyNumberFormat="1" applyFont="1" applyFill="1" applyBorder="1" applyAlignment="1">
      <alignment horizontal="center" vertical="center"/>
    </xf>
    <xf numFmtId="0" fontId="34" fillId="4" borderId="11" xfId="0" applyFont="1" applyFill="1" applyBorder="1" applyAlignment="1">
      <alignment horizontal="left" vertical="center" wrapText="1"/>
    </xf>
    <xf numFmtId="2" fontId="34" fillId="4" borderId="16" xfId="0" applyNumberFormat="1" applyFont="1" applyFill="1" applyBorder="1" applyAlignment="1">
      <alignment horizontal="center" vertical="center"/>
    </xf>
    <xf numFmtId="49" fontId="34" fillId="0" borderId="17" xfId="0" applyNumberFormat="1" applyFont="1" applyBorder="1" applyAlignment="1">
      <alignment horizontal="center" vertical="center"/>
    </xf>
    <xf numFmtId="0" fontId="34" fillId="0" borderId="18" xfId="0" applyFont="1" applyBorder="1" applyAlignment="1">
      <alignment horizontal="left" vertical="center"/>
    </xf>
    <xf numFmtId="2" fontId="34" fillId="0" borderId="19" xfId="0" applyNumberFormat="1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center" vertical="center"/>
    </xf>
    <xf numFmtId="0" fontId="36" fillId="0" borderId="11" xfId="0" applyFont="1" applyBorder="1" applyAlignment="1">
      <alignment horizontal="left" vertical="center"/>
    </xf>
    <xf numFmtId="4" fontId="36" fillId="0" borderId="16" xfId="0" applyNumberFormat="1" applyFont="1" applyBorder="1" applyAlignment="1">
      <alignment horizontal="center" vertical="center"/>
    </xf>
    <xf numFmtId="2" fontId="34" fillId="0" borderId="16" xfId="0" applyNumberFormat="1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center" vertical="center"/>
    </xf>
    <xf numFmtId="0" fontId="36" fillId="0" borderId="24" xfId="0" applyFont="1" applyBorder="1" applyAlignment="1">
      <alignment horizontal="left" vertical="center"/>
    </xf>
    <xf numFmtId="4" fontId="36" fillId="0" borderId="25" xfId="0" applyNumberFormat="1" applyFont="1" applyBorder="1" applyAlignment="1">
      <alignment horizontal="center" vertical="center"/>
    </xf>
    <xf numFmtId="49" fontId="34" fillId="0" borderId="26" xfId="0" applyNumberFormat="1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center" vertical="center"/>
    </xf>
    <xf numFmtId="4" fontId="36" fillId="0" borderId="29" xfId="0" applyNumberFormat="1" applyFont="1" applyBorder="1" applyAlignment="1">
      <alignment horizontal="center" vertical="center"/>
    </xf>
    <xf numFmtId="49" fontId="36" fillId="0" borderId="30" xfId="0" applyNumberFormat="1" applyFont="1" applyBorder="1" applyAlignment="1">
      <alignment horizontal="center" vertical="center"/>
    </xf>
    <xf numFmtId="0" fontId="36" fillId="0" borderId="31" xfId="0" applyFont="1" applyBorder="1" applyAlignment="1">
      <alignment horizontal="left" vertical="center"/>
    </xf>
    <xf numFmtId="2" fontId="36" fillId="0" borderId="32" xfId="0" applyNumberFormat="1" applyFont="1" applyBorder="1" applyAlignment="1">
      <alignment horizontal="center" vertical="center"/>
    </xf>
    <xf numFmtId="49" fontId="34" fillId="0" borderId="33" xfId="0" applyNumberFormat="1" applyFont="1" applyBorder="1" applyAlignment="1">
      <alignment horizontal="center" vertical="center"/>
    </xf>
    <xf numFmtId="0" fontId="34" fillId="0" borderId="34" xfId="0" applyFont="1" applyBorder="1" applyAlignment="1">
      <alignment horizontal="left" vertical="center"/>
    </xf>
    <xf numFmtId="0" fontId="34" fillId="0" borderId="35" xfId="0" applyFont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24" xfId="0" applyFont="1" applyBorder="1" applyAlignment="1">
      <alignment horizontal="left" vertical="center" wrapText="1"/>
    </xf>
    <xf numFmtId="0" fontId="36" fillId="0" borderId="21" xfId="0" applyFont="1" applyBorder="1" applyAlignment="1">
      <alignment horizontal="left" vertical="center" wrapText="1"/>
    </xf>
    <xf numFmtId="49" fontId="36" fillId="0" borderId="17" xfId="0" applyNumberFormat="1" applyFont="1" applyBorder="1" applyAlignment="1">
      <alignment horizontal="center" vertical="center"/>
    </xf>
    <xf numFmtId="0" fontId="36" fillId="0" borderId="18" xfId="0" applyFont="1" applyBorder="1" applyAlignment="1">
      <alignment horizontal="left" vertical="center" wrapText="1"/>
    </xf>
    <xf numFmtId="49" fontId="34" fillId="0" borderId="23" xfId="0" applyNumberFormat="1" applyFont="1" applyBorder="1" applyAlignment="1">
      <alignment vertical="center"/>
    </xf>
    <xf numFmtId="49" fontId="34" fillId="0" borderId="36" xfId="0" applyNumberFormat="1" applyFont="1" applyBorder="1" applyAlignment="1">
      <alignment vertical="center"/>
    </xf>
    <xf numFmtId="49" fontId="34" fillId="0" borderId="29" xfId="0" applyNumberFormat="1" applyFont="1" applyBorder="1" applyAlignment="1">
      <alignment vertical="center"/>
    </xf>
    <xf numFmtId="4" fontId="34" fillId="0" borderId="16" xfId="0" applyNumberFormat="1" applyFont="1" applyBorder="1" applyAlignment="1">
      <alignment horizontal="center" vertical="center"/>
    </xf>
    <xf numFmtId="0" fontId="34" fillId="0" borderId="37" xfId="0" applyFont="1" applyBorder="1" applyAlignment="1">
      <alignment horizontal="center"/>
    </xf>
    <xf numFmtId="0" fontId="37" fillId="0" borderId="0" xfId="0" applyFont="1"/>
    <xf numFmtId="0" fontId="22" fillId="0" borderId="38" xfId="161" applyFont="1" applyFill="1" applyBorder="1" applyAlignment="1">
      <alignment horizontal="center" vertical="center" textRotation="90" wrapText="1"/>
    </xf>
    <xf numFmtId="0" fontId="22" fillId="0" borderId="0" xfId="161" applyFont="1" applyFill="1"/>
    <xf numFmtId="0" fontId="28" fillId="0" borderId="10" xfId="161" applyFont="1" applyFill="1" applyBorder="1" applyAlignment="1">
      <alignment horizontal="center" vertical="center"/>
    </xf>
    <xf numFmtId="49" fontId="28" fillId="0" borderId="10" xfId="161" applyNumberFormat="1" applyFont="1" applyFill="1" applyBorder="1" applyAlignment="1">
      <alignment horizontal="center" vertical="center"/>
    </xf>
    <xf numFmtId="49" fontId="28" fillId="0" borderId="10" xfId="161" applyNumberFormat="1" applyFont="1" applyFill="1" applyBorder="1" applyAlignment="1">
      <alignment horizontal="left" vertical="center" wrapText="1"/>
    </xf>
    <xf numFmtId="0" fontId="24" fillId="0" borderId="0" xfId="161" applyFont="1" applyFill="1" applyBorder="1" applyAlignment="1">
      <alignment horizontal="center" vertical="center" wrapText="1"/>
    </xf>
    <xf numFmtId="49" fontId="0" fillId="0" borderId="10" xfId="161" applyNumberFormat="1" applyFont="1" applyFill="1" applyBorder="1" applyAlignment="1">
      <alignment horizontal="left" vertical="center" wrapText="1"/>
    </xf>
    <xf numFmtId="0" fontId="24" fillId="7" borderId="14" xfId="161" applyFont="1" applyFill="1" applyBorder="1" applyAlignment="1">
      <alignment horizontal="center" vertical="center"/>
    </xf>
    <xf numFmtId="49" fontId="28" fillId="11" borderId="14" xfId="161" applyNumberFormat="1" applyFont="1" applyFill="1" applyBorder="1" applyAlignment="1">
      <alignment horizontal="center" vertical="center"/>
    </xf>
    <xf numFmtId="0" fontId="28" fillId="11" borderId="14" xfId="161" applyFont="1" applyFill="1" applyBorder="1" applyAlignment="1">
      <alignment horizontal="left" vertical="top" wrapText="1"/>
    </xf>
    <xf numFmtId="0" fontId="28" fillId="11" borderId="14" xfId="161" applyFont="1" applyFill="1" applyBorder="1" applyAlignment="1">
      <alignment horizontal="center" vertical="center"/>
    </xf>
    <xf numFmtId="49" fontId="28" fillId="0" borderId="38" xfId="161" applyNumberFormat="1" applyFont="1" applyFill="1" applyBorder="1" applyAlignment="1">
      <alignment horizontal="center" vertical="center"/>
    </xf>
    <xf numFmtId="49" fontId="28" fillId="0" borderId="38" xfId="161" applyNumberFormat="1" applyFont="1" applyFill="1" applyBorder="1" applyAlignment="1">
      <alignment horizontal="left" vertical="center" wrapText="1"/>
    </xf>
    <xf numFmtId="0" fontId="28" fillId="0" borderId="38" xfId="161" applyFont="1" applyFill="1" applyBorder="1" applyAlignment="1">
      <alignment horizontal="center" vertical="center"/>
    </xf>
    <xf numFmtId="49" fontId="28" fillId="0" borderId="11" xfId="161" applyNumberFormat="1" applyFont="1" applyFill="1" applyBorder="1" applyAlignment="1">
      <alignment horizontal="left" vertical="center" wrapText="1"/>
    </xf>
    <xf numFmtId="0" fontId="22" fillId="27" borderId="38" xfId="161" applyFont="1" applyFill="1" applyBorder="1" applyAlignment="1">
      <alignment horizontal="center" vertical="center" textRotation="90" wrapText="1"/>
    </xf>
    <xf numFmtId="0" fontId="28" fillId="0" borderId="10" xfId="161" applyFont="1" applyFill="1" applyBorder="1" applyAlignment="1">
      <alignment horizontal="center" vertical="center" textRotation="90" wrapText="1"/>
    </xf>
    <xf numFmtId="0" fontId="32" fillId="0" borderId="0" xfId="0" applyFont="1" applyFill="1" applyBorder="1" applyAlignment="1">
      <alignment horizontal="left" wrapText="1"/>
    </xf>
    <xf numFmtId="0" fontId="28" fillId="0" borderId="10" xfId="161" applyFont="1" applyFill="1" applyBorder="1" applyAlignment="1">
      <alignment horizontal="center" vertical="center" wrapText="1"/>
    </xf>
    <xf numFmtId="0" fontId="28" fillId="0" borderId="0" xfId="161" applyFont="1" applyFill="1" applyBorder="1" applyAlignment="1">
      <alignment horizontal="center" vertical="top"/>
    </xf>
    <xf numFmtId="0" fontId="24" fillId="0" borderId="0" xfId="161" applyFont="1" applyFill="1" applyBorder="1" applyAlignment="1">
      <alignment horizontal="center" vertical="center" wrapText="1"/>
    </xf>
    <xf numFmtId="0" fontId="25" fillId="0" borderId="0" xfId="161" applyFont="1" applyFill="1" applyBorder="1" applyAlignment="1">
      <alignment horizontal="center" vertical="center"/>
    </xf>
    <xf numFmtId="0" fontId="25" fillId="0" borderId="0" xfId="161" applyFont="1" applyFill="1" applyBorder="1" applyAlignment="1">
      <alignment horizontal="center"/>
    </xf>
    <xf numFmtId="0" fontId="26" fillId="0" borderId="0" xfId="16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8" fillId="0" borderId="10" xfId="161" applyFont="1" applyFill="1" applyBorder="1" applyAlignment="1">
      <alignment horizontal="left" vertical="center" wrapText="1"/>
    </xf>
    <xf numFmtId="0" fontId="28" fillId="0" borderId="39" xfId="161" applyFont="1" applyFill="1" applyBorder="1" applyAlignment="1">
      <alignment horizontal="center" vertical="center" textRotation="90" wrapText="1"/>
    </xf>
    <xf numFmtId="0" fontId="28" fillId="0" borderId="40" xfId="161" applyFont="1" applyFill="1" applyBorder="1" applyAlignment="1">
      <alignment horizontal="center" vertical="center" textRotation="90" wrapText="1"/>
    </xf>
    <xf numFmtId="0" fontId="28" fillId="0" borderId="11" xfId="161" applyFont="1" applyFill="1" applyBorder="1" applyAlignment="1">
      <alignment horizontal="center" vertical="center" wrapText="1"/>
    </xf>
    <xf numFmtId="0" fontId="28" fillId="0" borderId="44" xfId="161" applyFont="1" applyFill="1" applyBorder="1" applyAlignment="1">
      <alignment horizontal="center" vertical="center" wrapText="1"/>
    </xf>
    <xf numFmtId="0" fontId="28" fillId="0" borderId="45" xfId="161" applyFont="1" applyFill="1" applyBorder="1" applyAlignment="1">
      <alignment horizontal="center" vertical="center" wrapText="1"/>
    </xf>
    <xf numFmtId="0" fontId="23" fillId="0" borderId="0" xfId="53" applyFont="1" applyFill="1" applyBorder="1" applyAlignment="1">
      <alignment horizontal="center" wrapText="1"/>
    </xf>
    <xf numFmtId="0" fontId="28" fillId="0" borderId="41" xfId="161" applyFont="1" applyFill="1" applyBorder="1" applyAlignment="1">
      <alignment horizontal="center" vertical="center" wrapText="1"/>
    </xf>
    <xf numFmtId="0" fontId="28" fillId="0" borderId="42" xfId="161" applyFont="1" applyFill="1" applyBorder="1" applyAlignment="1">
      <alignment horizontal="center" vertical="center" wrapText="1"/>
    </xf>
    <xf numFmtId="0" fontId="28" fillId="0" borderId="49" xfId="161" applyFont="1" applyFill="1" applyBorder="1" applyAlignment="1">
      <alignment horizontal="center" vertical="center" wrapText="1"/>
    </xf>
    <xf numFmtId="0" fontId="28" fillId="0" borderId="50" xfId="161" applyFont="1" applyFill="1" applyBorder="1" applyAlignment="1">
      <alignment horizontal="center" vertical="center" wrapText="1"/>
    </xf>
    <xf numFmtId="0" fontId="28" fillId="0" borderId="27" xfId="161" applyFont="1" applyFill="1" applyBorder="1" applyAlignment="1">
      <alignment horizontal="center" vertical="center" wrapText="1"/>
    </xf>
    <xf numFmtId="0" fontId="28" fillId="0" borderId="48" xfId="161" applyFont="1" applyFill="1" applyBorder="1" applyAlignment="1">
      <alignment horizontal="center" vertical="center" wrapText="1"/>
    </xf>
    <xf numFmtId="0" fontId="28" fillId="0" borderId="46" xfId="161" applyFont="1" applyFill="1" applyBorder="1" applyAlignment="1">
      <alignment horizontal="center" vertical="center" textRotation="90" wrapText="1"/>
    </xf>
    <xf numFmtId="0" fontId="28" fillId="0" borderId="47" xfId="161" applyFont="1" applyFill="1" applyBorder="1" applyAlignment="1">
      <alignment horizontal="center" vertical="center" textRotation="90" wrapText="1"/>
    </xf>
    <xf numFmtId="0" fontId="0" fillId="0" borderId="0" xfId="53" applyFont="1" applyFill="1" applyBorder="1" applyAlignment="1">
      <alignment horizontal="center"/>
    </xf>
    <xf numFmtId="0" fontId="23" fillId="0" borderId="43" xfId="53" applyFont="1" applyFill="1" applyBorder="1" applyAlignment="1">
      <alignment horizontal="center"/>
    </xf>
    <xf numFmtId="0" fontId="28" fillId="0" borderId="14" xfId="161" applyFont="1" applyFill="1" applyBorder="1" applyAlignment="1">
      <alignment horizontal="center" vertical="center" wrapText="1"/>
    </xf>
    <xf numFmtId="0" fontId="28" fillId="0" borderId="13" xfId="161" applyFont="1" applyFill="1" applyBorder="1" applyAlignment="1">
      <alignment horizontal="center" vertical="center" wrapText="1"/>
    </xf>
    <xf numFmtId="0" fontId="28" fillId="0" borderId="12" xfId="161" applyFont="1" applyFill="1" applyBorder="1" applyAlignment="1">
      <alignment horizontal="center" vertical="center" wrapText="1"/>
    </xf>
    <xf numFmtId="0" fontId="28" fillId="0" borderId="14" xfId="161" applyFont="1" applyFill="1" applyBorder="1" applyAlignment="1">
      <alignment horizontal="left" vertical="center" wrapText="1"/>
    </xf>
    <xf numFmtId="0" fontId="28" fillId="0" borderId="13" xfId="161" applyFont="1" applyFill="1" applyBorder="1" applyAlignment="1">
      <alignment horizontal="left" vertical="center" wrapText="1"/>
    </xf>
    <xf numFmtId="0" fontId="28" fillId="0" borderId="12" xfId="161" applyFont="1" applyFill="1" applyBorder="1" applyAlignment="1">
      <alignment horizontal="left" vertical="center" wrapText="1"/>
    </xf>
    <xf numFmtId="0" fontId="28" fillId="0" borderId="31" xfId="161" applyFont="1" applyFill="1" applyBorder="1" applyAlignment="1">
      <alignment horizontal="center" vertical="center" wrapText="1"/>
    </xf>
    <xf numFmtId="0" fontId="28" fillId="0" borderId="34" xfId="161" applyFont="1" applyFill="1" applyBorder="1" applyAlignment="1">
      <alignment horizontal="center" vertical="center" wrapText="1"/>
    </xf>
    <xf numFmtId="0" fontId="28" fillId="0" borderId="51" xfId="161" applyFont="1" applyFill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</cellXfs>
  <cellStyles count="25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Excel Built-in Normal" xfId="19"/>
    <cellStyle name="Excel_BuiltIn_Пояснение 1" xfId="20"/>
    <cellStyle name="Heading" xfId="21"/>
    <cellStyle name="Heading 2" xfId="22"/>
    <cellStyle name="Heading 3" xfId="252"/>
    <cellStyle name="Heading1" xfId="23"/>
    <cellStyle name="Heading1 2" xfId="24"/>
    <cellStyle name="Heading1 3" xfId="253"/>
    <cellStyle name="Normal 2" xfId="25"/>
    <cellStyle name="Result" xfId="26"/>
    <cellStyle name="Result 2" xfId="27"/>
    <cellStyle name="Result 3" xfId="254"/>
    <cellStyle name="Result2" xfId="28"/>
    <cellStyle name="Result2 2" xfId="29"/>
    <cellStyle name="Result2 3" xfId="255"/>
    <cellStyle name="Акцент1 2" xfId="30"/>
    <cellStyle name="Акцент2 2" xfId="31"/>
    <cellStyle name="Акцент3 2" xfId="32"/>
    <cellStyle name="Акцент4 2" xfId="33"/>
    <cellStyle name="Акцент5 2" xfId="34"/>
    <cellStyle name="Акцент6 2" xfId="35"/>
    <cellStyle name="Ввод  2" xfId="36"/>
    <cellStyle name="Вывод 2" xfId="37"/>
    <cellStyle name="Вычисление 2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10" xfId="47"/>
    <cellStyle name="Обычный 100" xfId="247"/>
    <cellStyle name="Обычный 11" xfId="48"/>
    <cellStyle name="Обычный 12" xfId="246"/>
    <cellStyle name="Обычный 12 2" xfId="49"/>
    <cellStyle name="Обычный 140 3" xfId="249"/>
    <cellStyle name="Обычный 2" xfId="50"/>
    <cellStyle name="Обычный 2 2" xfId="51"/>
    <cellStyle name="Обычный 2 2 2" xfId="251"/>
    <cellStyle name="Обычный 2 26 2" xfId="52"/>
    <cellStyle name="Обычный 25 2" xfId="248"/>
    <cellStyle name="Обычный 3" xfId="53"/>
    <cellStyle name="Обычный 3 2" xfId="54"/>
    <cellStyle name="Обычный 3 2 2 2" xfId="55"/>
    <cellStyle name="Обычный 3 21" xfId="56"/>
    <cellStyle name="Обычный 3 3" xfId="57"/>
    <cellStyle name="Обычный 4" xfId="58"/>
    <cellStyle name="Обычный 4 2" xfId="59"/>
    <cellStyle name="Обычный 4 3" xfId="250"/>
    <cellStyle name="Обычный 5" xfId="60"/>
    <cellStyle name="Обычный 6" xfId="61"/>
    <cellStyle name="Обычный 6 2" xfId="62"/>
    <cellStyle name="Обычный 6 2 2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3" xfId="68"/>
    <cellStyle name="Обычный 6 2 2 2 2 3" xfId="69"/>
    <cellStyle name="Обычный 6 2 2 2 2 4" xfId="70"/>
    <cellStyle name="Обычный 6 2 2 2 3" xfId="71"/>
    <cellStyle name="Обычный 6 2 2 2 3 2" xfId="72"/>
    <cellStyle name="Обычный 6 2 2 2 3 3" xfId="73"/>
    <cellStyle name="Обычный 6 2 2 2 4" xfId="74"/>
    <cellStyle name="Обычный 6 2 2 2 5" xfId="75"/>
    <cellStyle name="Обычный 6 2 2 3" xfId="76"/>
    <cellStyle name="Обычный 6 2 2 3 2" xfId="77"/>
    <cellStyle name="Обычный 6 2 2 3 2 2" xfId="78"/>
    <cellStyle name="Обычный 6 2 2 3 2 3" xfId="79"/>
    <cellStyle name="Обычный 6 2 2 3 3" xfId="80"/>
    <cellStyle name="Обычный 6 2 2 3 4" xfId="81"/>
    <cellStyle name="Обычный 6 2 2 4" xfId="82"/>
    <cellStyle name="Обычный 6 2 2 4 2" xfId="83"/>
    <cellStyle name="Обычный 6 2 2 4 2 2" xfId="84"/>
    <cellStyle name="Обычный 6 2 2 4 2 3" xfId="85"/>
    <cellStyle name="Обычный 6 2 2 4 3" xfId="86"/>
    <cellStyle name="Обычный 6 2 2 4 4" xfId="87"/>
    <cellStyle name="Обычный 6 2 2 5" xfId="88"/>
    <cellStyle name="Обычный 6 2 2 5 2" xfId="89"/>
    <cellStyle name="Обычный 6 2 2 5 3" xfId="90"/>
    <cellStyle name="Обычный 6 2 2 6" xfId="91"/>
    <cellStyle name="Обычный 6 2 2 7" xfId="92"/>
    <cellStyle name="Обычный 6 2 2 8" xfId="93"/>
    <cellStyle name="Обычный 6 2 3" xfId="94"/>
    <cellStyle name="Обычный 6 2 3 2" xfId="95"/>
    <cellStyle name="Обычный 6 2 3 2 2" xfId="96"/>
    <cellStyle name="Обычный 6 2 3 2 2 2" xfId="97"/>
    <cellStyle name="Обычный 6 2 3 2 2 2 2" xfId="98"/>
    <cellStyle name="Обычный 6 2 3 2 2 2 3" xfId="99"/>
    <cellStyle name="Обычный 6 2 3 2 2 3" xfId="100"/>
    <cellStyle name="Обычный 6 2 3 2 2 4" xfId="101"/>
    <cellStyle name="Обычный 6 2 3 2 3" xfId="102"/>
    <cellStyle name="Обычный 6 2 3 2 3 2" xfId="103"/>
    <cellStyle name="Обычный 6 2 3 2 3 3" xfId="104"/>
    <cellStyle name="Обычный 6 2 3 2 4" xfId="105"/>
    <cellStyle name="Обычный 6 2 3 2 5" xfId="106"/>
    <cellStyle name="Обычный 6 2 3 3" xfId="107"/>
    <cellStyle name="Обычный 6 2 3 3 2" xfId="108"/>
    <cellStyle name="Обычный 6 2 3 3 2 2" xfId="109"/>
    <cellStyle name="Обычный 6 2 3 3 2 3" xfId="110"/>
    <cellStyle name="Обычный 6 2 3 3 3" xfId="111"/>
    <cellStyle name="Обычный 6 2 3 3 4" xfId="112"/>
    <cellStyle name="Обычный 6 2 3 4" xfId="113"/>
    <cellStyle name="Обычный 6 2 3 4 2" xfId="114"/>
    <cellStyle name="Обычный 6 2 3 4 2 2" xfId="115"/>
    <cellStyle name="Обычный 6 2 3 4 2 3" xfId="116"/>
    <cellStyle name="Обычный 6 2 3 4 3" xfId="117"/>
    <cellStyle name="Обычный 6 2 3 4 4" xfId="118"/>
    <cellStyle name="Обычный 6 2 3 5" xfId="119"/>
    <cellStyle name="Обычный 6 2 3 5 2" xfId="120"/>
    <cellStyle name="Обычный 6 2 3 5 3" xfId="121"/>
    <cellStyle name="Обычный 6 2 3 6" xfId="122"/>
    <cellStyle name="Обычный 6 2 3 7" xfId="123"/>
    <cellStyle name="Обычный 6 2 3 8" xfId="124"/>
    <cellStyle name="Обычный 6 2 4" xfId="125"/>
    <cellStyle name="Обычный 6 2 4 2" xfId="126"/>
    <cellStyle name="Обычный 6 2 4 2 2" xfId="127"/>
    <cellStyle name="Обычный 6 2 4 2 3" xfId="128"/>
    <cellStyle name="Обычный 6 2 4 3" xfId="129"/>
    <cellStyle name="Обычный 6 2 4 4" xfId="130"/>
    <cellStyle name="Обычный 6 2 5" xfId="131"/>
    <cellStyle name="Обычный 6 2 5 2" xfId="132"/>
    <cellStyle name="Обычный 6 2 5 2 2" xfId="133"/>
    <cellStyle name="Обычный 6 2 5 2 3" xfId="134"/>
    <cellStyle name="Обычный 6 2 5 3" xfId="135"/>
    <cellStyle name="Обычный 6 2 5 4" xfId="136"/>
    <cellStyle name="Обычный 6 2 6" xfId="137"/>
    <cellStyle name="Обычный 6 2 6 2" xfId="138"/>
    <cellStyle name="Обычный 6 2 6 3" xfId="139"/>
    <cellStyle name="Обычный 6 2 7" xfId="140"/>
    <cellStyle name="Обычный 6 2 8" xfId="141"/>
    <cellStyle name="Обычный 6 2 9" xfId="142"/>
    <cellStyle name="Обычный 6 3" xfId="143"/>
    <cellStyle name="Обычный 6 3 2" xfId="144"/>
    <cellStyle name="Обычный 6 3 2 2" xfId="145"/>
    <cellStyle name="Обычный 6 3 2 3" xfId="146"/>
    <cellStyle name="Обычный 6 3 3" xfId="147"/>
    <cellStyle name="Обычный 6 3 4" xfId="148"/>
    <cellStyle name="Обычный 6 4" xfId="149"/>
    <cellStyle name="Обычный 6 4 2" xfId="150"/>
    <cellStyle name="Обычный 6 4 2 2" xfId="151"/>
    <cellStyle name="Обычный 6 4 2 3" xfId="152"/>
    <cellStyle name="Обычный 6 4 3" xfId="153"/>
    <cellStyle name="Обычный 6 4 4" xfId="154"/>
    <cellStyle name="Обычный 6 5" xfId="155"/>
    <cellStyle name="Обычный 6 5 2" xfId="156"/>
    <cellStyle name="Обычный 6 5 3" xfId="157"/>
    <cellStyle name="Обычный 6 6" xfId="158"/>
    <cellStyle name="Обычный 6 7" xfId="159"/>
    <cellStyle name="Обычный 6 8" xfId="160"/>
    <cellStyle name="Обычный 7" xfId="161"/>
    <cellStyle name="Обычный 7 2" xfId="162"/>
    <cellStyle name="Обычный 7 2 2" xfId="163"/>
    <cellStyle name="Обычный 7 2 2 2" xfId="164"/>
    <cellStyle name="Обычный 7 2 2 2 2" xfId="165"/>
    <cellStyle name="Обычный 7 2 2 2 3" xfId="166"/>
    <cellStyle name="Обычный 7 2 2 3" xfId="167"/>
    <cellStyle name="Обычный 7 2 2 4" xfId="168"/>
    <cellStyle name="Обычный 7 2 3" xfId="169"/>
    <cellStyle name="Обычный 7 2 3 2" xfId="170"/>
    <cellStyle name="Обычный 7 2 3 2 2" xfId="171"/>
    <cellStyle name="Обычный 7 2 3 2 3" xfId="172"/>
    <cellStyle name="Обычный 7 2 3 3" xfId="173"/>
    <cellStyle name="Обычный 7 2 3 4" xfId="174"/>
    <cellStyle name="Обычный 7 2 4" xfId="175"/>
    <cellStyle name="Обычный 7 2 4 2" xfId="176"/>
    <cellStyle name="Обычный 7 2 4 3" xfId="177"/>
    <cellStyle name="Обычный 7 2 5" xfId="178"/>
    <cellStyle name="Обычный 7 2 6" xfId="179"/>
    <cellStyle name="Обычный 7 2 7" xfId="180"/>
    <cellStyle name="Обычный 8" xfId="181"/>
    <cellStyle name="Обычный 9" xfId="182"/>
    <cellStyle name="Обычный 9 2" xfId="183"/>
    <cellStyle name="Обычный 9 2 2" xfId="184"/>
    <cellStyle name="Обычный 9 2 2 2" xfId="185"/>
    <cellStyle name="Обычный 9 2 2 3" xfId="186"/>
    <cellStyle name="Обычный 9 2 2 4" xfId="187"/>
    <cellStyle name="Обычный 9 2 3" xfId="188"/>
    <cellStyle name="Обычный 9 2 4" xfId="189"/>
    <cellStyle name="Обычный 9 3" xfId="190"/>
    <cellStyle name="Обычный 9 3 2" xfId="191"/>
    <cellStyle name="Обычный 9 3 3" xfId="192"/>
    <cellStyle name="Обычный 9 3 4" xfId="193"/>
    <cellStyle name="Обычный 9 4" xfId="194"/>
    <cellStyle name="Обычный 9 5" xfId="195"/>
    <cellStyle name="Плохой 2" xfId="196"/>
    <cellStyle name="Пояснение 2" xfId="197"/>
    <cellStyle name="Пояснение 3" xfId="198"/>
    <cellStyle name="Примечание 2" xfId="199"/>
    <cellStyle name="Процентный 2" xfId="200"/>
    <cellStyle name="Процентный 3" xfId="201"/>
    <cellStyle name="Связанная ячейка 2" xfId="202"/>
    <cellStyle name="Стиль 1" xfId="203"/>
    <cellStyle name="Текст предупреждения 2" xfId="204"/>
    <cellStyle name="Финансовый 2" xfId="205"/>
    <cellStyle name="Финансовый 2 2" xfId="206"/>
    <cellStyle name="Финансовый 2 2 2" xfId="207"/>
    <cellStyle name="Финансовый 2 2 2 2" xfId="208"/>
    <cellStyle name="Финансовый 2 2 2 2 2" xfId="209"/>
    <cellStyle name="Финансовый 2 2 2 3" xfId="210"/>
    <cellStyle name="Финансовый 2 2 3" xfId="211"/>
    <cellStyle name="Финансовый 2 2 4" xfId="212"/>
    <cellStyle name="Финансовый 2 3" xfId="213"/>
    <cellStyle name="Финансовый 2 3 2" xfId="214"/>
    <cellStyle name="Финансовый 2 3 2 2" xfId="215"/>
    <cellStyle name="Финансовый 2 3 2 3" xfId="216"/>
    <cellStyle name="Финансовый 2 3 3" xfId="217"/>
    <cellStyle name="Финансовый 2 3 4" xfId="218"/>
    <cellStyle name="Финансовый 2 4" xfId="219"/>
    <cellStyle name="Финансовый 2 4 2" xfId="220"/>
    <cellStyle name="Финансовый 2 4 3" xfId="221"/>
    <cellStyle name="Финансовый 2 5" xfId="222"/>
    <cellStyle name="Финансовый 2 6" xfId="223"/>
    <cellStyle name="Финансовый 2 7" xfId="224"/>
    <cellStyle name="Финансовый 3" xfId="225"/>
    <cellStyle name="Финансовый 3 2" xfId="226"/>
    <cellStyle name="Финансовый 3 2 2" xfId="227"/>
    <cellStyle name="Финансовый 3 2 2 2" xfId="228"/>
    <cellStyle name="Финансовый 3 2 2 3" xfId="229"/>
    <cellStyle name="Финансовый 3 2 3" xfId="230"/>
    <cellStyle name="Финансовый 3 2 4" xfId="231"/>
    <cellStyle name="Финансовый 3 3" xfId="232"/>
    <cellStyle name="Финансовый 3 3 2" xfId="233"/>
    <cellStyle name="Финансовый 3 3 2 2" xfId="234"/>
    <cellStyle name="Финансовый 3 3 2 3" xfId="235"/>
    <cellStyle name="Финансовый 3 3 3" xfId="236"/>
    <cellStyle name="Финансовый 3 3 4" xfId="237"/>
    <cellStyle name="Финансовый 3 4" xfId="238"/>
    <cellStyle name="Финансовый 3 4 2" xfId="239"/>
    <cellStyle name="Финансовый 3 4 3" xfId="240"/>
    <cellStyle name="Финансовый 3 5" xfId="241"/>
    <cellStyle name="Финансовый 3 6" xfId="242"/>
    <cellStyle name="Финансовый 3 7" xfId="243"/>
    <cellStyle name="Финансовый 4" xfId="244"/>
    <cellStyle name="Хороший 2" xfId="24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16</xdr:row>
      <xdr:rowOff>1390650</xdr:rowOff>
    </xdr:from>
    <xdr:to>
      <xdr:col>11</xdr:col>
      <xdr:colOff>19050</xdr:colOff>
      <xdr:row>17</xdr:row>
      <xdr:rowOff>9525</xdr:rowOff>
    </xdr:to>
    <xdr:sp macro="" textlink="" fLocksText="0">
      <xdr:nvSpPr>
        <xdr:cNvPr id="1025" name="TextBox 7"/>
        <xdr:cNvSpPr txBox="1">
          <a:spLocks noChangeArrowheads="1"/>
        </xdr:cNvSpPr>
      </xdr:nvSpPr>
      <xdr:spPr bwMode="auto">
        <a:xfrm rot="21540000">
          <a:off x="8343900" y="6686550"/>
          <a:ext cx="923925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P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10/(з_тр)</a:t>
          </a:r>
        </a:p>
      </xdr:txBody>
    </xdr:sp>
    <xdr:clientData/>
  </xdr:twoCellAnchor>
  <xdr:twoCellAnchor>
    <xdr:from>
      <xdr:col>11</xdr:col>
      <xdr:colOff>323850</xdr:colOff>
      <xdr:row>16</xdr:row>
      <xdr:rowOff>1409700</xdr:rowOff>
    </xdr:from>
    <xdr:to>
      <xdr:col>12</xdr:col>
      <xdr:colOff>619125</xdr:colOff>
      <xdr:row>17</xdr:row>
      <xdr:rowOff>47625</xdr:rowOff>
    </xdr:to>
    <xdr:sp macro="" textlink="" fLocksText="0">
      <xdr:nvSpPr>
        <xdr:cNvPr id="1026" name="TextBox 8"/>
        <xdr:cNvSpPr txBox="1">
          <a:spLocks noChangeArrowheads="1"/>
        </xdr:cNvSpPr>
      </xdr:nvSpPr>
      <xdr:spPr bwMode="auto">
        <a:xfrm rot="21540000">
          <a:off x="9572625" y="6705600"/>
          <a:ext cx="914400" cy="44767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L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10/(з_лэп)</a:t>
          </a:r>
        </a:p>
      </xdr:txBody>
    </xdr:sp>
    <xdr:clientData/>
  </xdr:twoCellAnchor>
  <xdr:twoCellAnchor>
    <xdr:from>
      <xdr:col>17</xdr:col>
      <xdr:colOff>323850</xdr:colOff>
      <xdr:row>16</xdr:row>
      <xdr:rowOff>1390650</xdr:rowOff>
    </xdr:from>
    <xdr:to>
      <xdr:col>19</xdr:col>
      <xdr:colOff>9525</xdr:colOff>
      <xdr:row>17</xdr:row>
      <xdr:rowOff>38100</xdr:rowOff>
    </xdr:to>
    <xdr:sp macro="" textlink="" fLocksText="0">
      <xdr:nvSpPr>
        <xdr:cNvPr id="1027" name="TextBox 9"/>
        <xdr:cNvSpPr txBox="1">
          <a:spLocks noChangeArrowheads="1"/>
        </xdr:cNvSpPr>
      </xdr:nvSpPr>
      <xdr:spPr bwMode="auto">
        <a:xfrm rot="21540000">
          <a:off x="13287375" y="6686550"/>
          <a:ext cx="923925" cy="4572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В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10/з</a:t>
          </a:r>
        </a:p>
      </xdr:txBody>
    </xdr:sp>
    <xdr:clientData/>
  </xdr:twoCellAnchor>
  <xdr:twoCellAnchor>
    <xdr:from>
      <xdr:col>13</xdr:col>
      <xdr:colOff>285750</xdr:colOff>
      <xdr:row>16</xdr:row>
      <xdr:rowOff>1495425</xdr:rowOff>
    </xdr:from>
    <xdr:to>
      <xdr:col>14</xdr:col>
      <xdr:colOff>609600</xdr:colOff>
      <xdr:row>17</xdr:row>
      <xdr:rowOff>104775</xdr:rowOff>
    </xdr:to>
    <xdr:sp macro="" textlink="" fLocksText="0">
      <xdr:nvSpPr>
        <xdr:cNvPr id="1028" name="TextBox 10"/>
        <xdr:cNvSpPr txBox="1">
          <a:spLocks noChangeArrowheads="1"/>
        </xdr:cNvSpPr>
      </xdr:nvSpPr>
      <xdr:spPr bwMode="auto">
        <a:xfrm rot="21540000">
          <a:off x="10772775" y="6791325"/>
          <a:ext cx="942975" cy="4191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L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0,4/(з_лэп)</a:t>
          </a:r>
        </a:p>
      </xdr:txBody>
    </xdr:sp>
    <xdr:clientData/>
  </xdr:twoCellAnchor>
  <xdr:twoCellAnchor>
    <xdr:from>
      <xdr:col>15</xdr:col>
      <xdr:colOff>323850</xdr:colOff>
      <xdr:row>16</xdr:row>
      <xdr:rowOff>1447800</xdr:rowOff>
    </xdr:from>
    <xdr:to>
      <xdr:col>16</xdr:col>
      <xdr:colOff>619125</xdr:colOff>
      <xdr:row>17</xdr:row>
      <xdr:rowOff>66675</xdr:rowOff>
    </xdr:to>
    <xdr:sp macro="" textlink="" fLocksText="0">
      <xdr:nvSpPr>
        <xdr:cNvPr id="1029" name="TextBox 11"/>
        <xdr:cNvSpPr txBox="1">
          <a:spLocks noChangeArrowheads="1"/>
        </xdr:cNvSpPr>
      </xdr:nvSpPr>
      <xdr:spPr bwMode="auto">
        <a:xfrm rot="21540000">
          <a:off x="12049125" y="6743700"/>
          <a:ext cx="914400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В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0,4/з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16</xdr:row>
      <xdr:rowOff>485775</xdr:rowOff>
    </xdr:from>
    <xdr:to>
      <xdr:col>7</xdr:col>
      <xdr:colOff>381000</xdr:colOff>
      <xdr:row>16</xdr:row>
      <xdr:rowOff>1133475</xdr:rowOff>
    </xdr:to>
    <xdr:sp macro="" textlink="">
      <xdr:nvSpPr>
        <xdr:cNvPr id="12" name="TextBox 1"/>
        <xdr:cNvSpPr txBox="1">
          <a:spLocks noChangeArrowheads="1"/>
        </xdr:cNvSpPr>
      </xdr:nvSpPr>
      <xdr:spPr bwMode="auto">
        <a:xfrm rot="-5400000">
          <a:off x="7762875" y="57054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twoCellAnchor>
  <xdr:twoCellAnchor editAs="oneCell">
    <xdr:from>
      <xdr:col>9</xdr:col>
      <xdr:colOff>0</xdr:colOff>
      <xdr:row>16</xdr:row>
      <xdr:rowOff>200025</xdr:rowOff>
    </xdr:from>
    <xdr:to>
      <xdr:col>9</xdr:col>
      <xdr:colOff>466725</xdr:colOff>
      <xdr:row>16</xdr:row>
      <xdr:rowOff>1114425</xdr:rowOff>
    </xdr:to>
    <xdr:sp macro="" textlink="">
      <xdr:nvSpPr>
        <xdr:cNvPr id="59330" name="TextBox 2"/>
        <xdr:cNvSpPr txBox="1">
          <a:spLocks noChangeArrowheads="1"/>
        </xdr:cNvSpPr>
      </xdr:nvSpPr>
      <xdr:spPr bwMode="auto">
        <a:xfrm rot="-5400000">
          <a:off x="8910638" y="551021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16</xdr:row>
      <xdr:rowOff>190500</xdr:rowOff>
    </xdr:from>
    <xdr:to>
      <xdr:col>11</xdr:col>
      <xdr:colOff>428625</xdr:colOff>
      <xdr:row>16</xdr:row>
      <xdr:rowOff>1104900</xdr:rowOff>
    </xdr:to>
    <xdr:sp macro="" textlink="">
      <xdr:nvSpPr>
        <xdr:cNvPr id="59331" name="TextBox 4"/>
        <xdr:cNvSpPr txBox="1">
          <a:spLocks noChangeArrowheads="1"/>
        </xdr:cNvSpPr>
      </xdr:nvSpPr>
      <xdr:spPr bwMode="auto">
        <a:xfrm rot="-5400000">
          <a:off x="10129838" y="551973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16</xdr:row>
      <xdr:rowOff>142875</xdr:rowOff>
    </xdr:from>
    <xdr:to>
      <xdr:col>13</xdr:col>
      <xdr:colOff>419100</xdr:colOff>
      <xdr:row>16</xdr:row>
      <xdr:rowOff>1057275</xdr:rowOff>
    </xdr:to>
    <xdr:sp macro="" textlink="">
      <xdr:nvSpPr>
        <xdr:cNvPr id="59332" name="TextBox 5"/>
        <xdr:cNvSpPr txBox="1">
          <a:spLocks noChangeArrowheads="1"/>
        </xdr:cNvSpPr>
      </xdr:nvSpPr>
      <xdr:spPr bwMode="auto">
        <a:xfrm rot="-5400000">
          <a:off x="11363325" y="547687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6" name="TextBox 15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7" name="TextBox 16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18" name="TextBox 17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19" name="TextBox 18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0" name="TextBox 19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1" name="TextBox 20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2" name="TextBox 21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23" name="TextBox 22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24" name="TextBox 23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25" name="TextBox 24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6" name="TextBox 25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27" name="TextBox 26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28" name="TextBox 27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29" name="TextBox 28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twoCellAnchor editAs="oneCell">
    <xdr:from>
      <xdr:col>7</xdr:col>
      <xdr:colOff>0</xdr:colOff>
      <xdr:row>16</xdr:row>
      <xdr:rowOff>485775</xdr:rowOff>
    </xdr:from>
    <xdr:to>
      <xdr:col>7</xdr:col>
      <xdr:colOff>381000</xdr:colOff>
      <xdr:row>16</xdr:row>
      <xdr:rowOff>1133475</xdr:rowOff>
    </xdr:to>
    <xdr:sp macro="" textlink="">
      <xdr:nvSpPr>
        <xdr:cNvPr id="66" name="TextBox 1"/>
        <xdr:cNvSpPr txBox="1">
          <a:spLocks noChangeArrowheads="1"/>
        </xdr:cNvSpPr>
      </xdr:nvSpPr>
      <xdr:spPr bwMode="auto">
        <a:xfrm rot="-5400000">
          <a:off x="7762875" y="57054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twoCellAnchor>
  <xdr:twoCellAnchor editAs="oneCell">
    <xdr:from>
      <xdr:col>9</xdr:col>
      <xdr:colOff>0</xdr:colOff>
      <xdr:row>16</xdr:row>
      <xdr:rowOff>200025</xdr:rowOff>
    </xdr:from>
    <xdr:to>
      <xdr:col>9</xdr:col>
      <xdr:colOff>466725</xdr:colOff>
      <xdr:row>16</xdr:row>
      <xdr:rowOff>1114425</xdr:rowOff>
    </xdr:to>
    <xdr:sp macro="" textlink="">
      <xdr:nvSpPr>
        <xdr:cNvPr id="67" name="TextBox 2"/>
        <xdr:cNvSpPr txBox="1">
          <a:spLocks noChangeArrowheads="1"/>
        </xdr:cNvSpPr>
      </xdr:nvSpPr>
      <xdr:spPr bwMode="auto">
        <a:xfrm rot="-5400000">
          <a:off x="8910638" y="551021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16</xdr:row>
      <xdr:rowOff>190500</xdr:rowOff>
    </xdr:from>
    <xdr:to>
      <xdr:col>11</xdr:col>
      <xdr:colOff>428625</xdr:colOff>
      <xdr:row>16</xdr:row>
      <xdr:rowOff>1104900</xdr:rowOff>
    </xdr:to>
    <xdr:sp macro="" textlink="">
      <xdr:nvSpPr>
        <xdr:cNvPr id="68" name="TextBox 4"/>
        <xdr:cNvSpPr txBox="1">
          <a:spLocks noChangeArrowheads="1"/>
        </xdr:cNvSpPr>
      </xdr:nvSpPr>
      <xdr:spPr bwMode="auto">
        <a:xfrm rot="-5400000">
          <a:off x="10129838" y="551973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16</xdr:row>
      <xdr:rowOff>142875</xdr:rowOff>
    </xdr:from>
    <xdr:to>
      <xdr:col>13</xdr:col>
      <xdr:colOff>419100</xdr:colOff>
      <xdr:row>16</xdr:row>
      <xdr:rowOff>1057275</xdr:rowOff>
    </xdr:to>
    <xdr:sp macro="" textlink="">
      <xdr:nvSpPr>
        <xdr:cNvPr id="69" name="TextBox 5"/>
        <xdr:cNvSpPr txBox="1">
          <a:spLocks noChangeArrowheads="1"/>
        </xdr:cNvSpPr>
      </xdr:nvSpPr>
      <xdr:spPr bwMode="auto">
        <a:xfrm rot="-5400000">
          <a:off x="11363325" y="547687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0" name="TextBox 69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1" name="TextBox 70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2" name="TextBox 71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73" name="TextBox 72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74" name="TextBox 73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75" name="TextBox 74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76" name="TextBox 75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77" name="TextBox 76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78" name="TextBox 77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79" name="TextBox 78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80" name="TextBox 79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81" name="TextBox 80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82" name="TextBox 81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83" name="TextBox 82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J201"/>
  <sheetViews>
    <sheetView topLeftCell="A69" zoomScale="70" zoomScaleNormal="70" zoomScaleSheetLayoutView="80" workbookViewId="0">
      <selection activeCell="B96" sqref="B96"/>
    </sheetView>
  </sheetViews>
  <sheetFormatPr defaultRowHeight="12" outlineLevelRow="1" x14ac:dyDescent="0.2"/>
  <cols>
    <col min="1" max="1" width="9.75" style="1" customWidth="1"/>
    <col min="2" max="2" width="33.875" style="2" customWidth="1"/>
    <col min="3" max="3" width="12.75" style="1" customWidth="1"/>
    <col min="4" max="9" width="8.125" style="1" customWidth="1"/>
    <col min="10" max="10" width="8.125" style="3" customWidth="1"/>
    <col min="11" max="11" width="8.125" style="1" customWidth="1"/>
    <col min="12" max="12" width="8.125" style="4" customWidth="1"/>
    <col min="13" max="13" width="8.125" style="1" customWidth="1"/>
    <col min="14" max="14" width="8.125" style="5" customWidth="1"/>
    <col min="15" max="15" width="8.125" style="1" customWidth="1"/>
    <col min="16" max="16" width="8.125" style="6" customWidth="1"/>
    <col min="17" max="17" width="8.125" style="1" customWidth="1"/>
    <col min="18" max="18" width="8.125" style="7" customWidth="1"/>
    <col min="19" max="28" width="8.125" style="1" customWidth="1"/>
    <col min="29" max="29" width="10.375" style="1" customWidth="1"/>
    <col min="30" max="49" width="8.125" style="1" customWidth="1"/>
    <col min="50" max="16384" width="9" style="1"/>
  </cols>
  <sheetData>
    <row r="1" spans="1:62" ht="18.75" x14ac:dyDescent="0.2">
      <c r="J1" s="1"/>
      <c r="L1" s="1"/>
      <c r="N1" s="1"/>
      <c r="P1" s="1"/>
      <c r="R1" s="1"/>
      <c r="AW1" s="8" t="s">
        <v>0</v>
      </c>
    </row>
    <row r="2" spans="1:62" ht="18.75" customHeight="1" x14ac:dyDescent="0.3">
      <c r="J2" s="9"/>
      <c r="K2" s="150"/>
      <c r="L2" s="150"/>
      <c r="M2" s="150"/>
      <c r="N2" s="150"/>
      <c r="O2" s="150"/>
      <c r="P2" s="150"/>
      <c r="Q2" s="150"/>
      <c r="R2" s="150"/>
      <c r="S2" s="9"/>
      <c r="AW2" s="10" t="s">
        <v>1</v>
      </c>
    </row>
    <row r="3" spans="1:62" ht="18.75" x14ac:dyDescent="0.3">
      <c r="J3" s="11"/>
      <c r="K3" s="11"/>
      <c r="L3" s="11"/>
      <c r="M3" s="11"/>
      <c r="N3" s="11"/>
      <c r="O3" s="11"/>
      <c r="P3" s="11"/>
      <c r="Q3" s="11"/>
      <c r="R3" s="11"/>
      <c r="S3" s="11"/>
      <c r="AW3" s="10" t="s">
        <v>2</v>
      </c>
    </row>
    <row r="4" spans="1:62" ht="18.75" x14ac:dyDescent="0.2">
      <c r="A4" s="151" t="s">
        <v>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</row>
    <row r="5" spans="1:62" ht="18.75" x14ac:dyDescent="0.3">
      <c r="A5" s="152" t="s">
        <v>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</row>
    <row r="6" spans="1:62" ht="15.75" customHeight="1" x14ac:dyDescent="0.2">
      <c r="J6" s="1"/>
      <c r="L6" s="1"/>
      <c r="N6" s="1"/>
      <c r="P6" s="1"/>
      <c r="R6" s="1"/>
    </row>
    <row r="7" spans="1:62" ht="21.75" customHeight="1" x14ac:dyDescent="0.2">
      <c r="A7" s="153" t="s">
        <v>5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</row>
    <row r="8" spans="1:62" ht="15.75" customHeight="1" x14ac:dyDescent="0.2">
      <c r="A8" s="149" t="s">
        <v>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</row>
    <row r="9" spans="1:62" x14ac:dyDescent="0.2">
      <c r="J9" s="1"/>
      <c r="L9" s="1"/>
      <c r="N9" s="1"/>
      <c r="P9" s="1"/>
      <c r="R9" s="1"/>
    </row>
    <row r="10" spans="1:62" ht="16.5" customHeight="1" x14ac:dyDescent="0.2">
      <c r="A10" s="153" t="s">
        <v>7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</row>
    <row r="11" spans="1:62" ht="15" customHeight="1" x14ac:dyDescent="0.2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62" s="11" customFormat="1" ht="15.75" customHeight="1" x14ac:dyDescent="0.35">
      <c r="A12" s="154" t="s">
        <v>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</row>
    <row r="13" spans="1:62" s="11" customFormat="1" ht="15.75" customHeight="1" x14ac:dyDescent="0.25">
      <c r="A13" s="155" t="s">
        <v>9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</row>
    <row r="14" spans="1:62" s="11" customFormat="1" ht="15.75" customHeight="1" x14ac:dyDescent="0.3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</row>
    <row r="15" spans="1:62" s="18" customFormat="1" ht="33.75" customHeight="1" x14ac:dyDescent="0.25">
      <c r="A15" s="148" t="s">
        <v>10</v>
      </c>
      <c r="B15" s="156" t="s">
        <v>11</v>
      </c>
      <c r="C15" s="148" t="s">
        <v>12</v>
      </c>
      <c r="D15" s="148" t="s">
        <v>13</v>
      </c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</row>
    <row r="16" spans="1:62" ht="145.5" customHeight="1" x14ac:dyDescent="0.2">
      <c r="A16" s="148"/>
      <c r="B16" s="156"/>
      <c r="C16" s="148"/>
      <c r="D16" s="148" t="s">
        <v>14</v>
      </c>
      <c r="E16" s="148"/>
      <c r="F16" s="148"/>
      <c r="G16" s="148"/>
      <c r="H16" s="148"/>
      <c r="I16" s="148"/>
      <c r="J16" s="148" t="s">
        <v>15</v>
      </c>
      <c r="K16" s="148"/>
      <c r="L16" s="148"/>
      <c r="M16" s="148"/>
      <c r="N16" s="148"/>
      <c r="O16" s="148"/>
      <c r="P16" s="148"/>
      <c r="Q16" s="148"/>
      <c r="R16" s="148"/>
      <c r="S16" s="148"/>
      <c r="T16" s="148" t="s">
        <v>16</v>
      </c>
      <c r="U16" s="148"/>
      <c r="V16" s="148"/>
      <c r="W16" s="148"/>
      <c r="X16" s="148"/>
      <c r="Y16" s="148"/>
      <c r="Z16" s="148" t="s">
        <v>17</v>
      </c>
      <c r="AA16" s="148"/>
      <c r="AB16" s="148"/>
      <c r="AC16" s="148"/>
      <c r="AD16" s="148"/>
      <c r="AE16" s="148"/>
      <c r="AF16" s="148" t="s">
        <v>18</v>
      </c>
      <c r="AG16" s="148"/>
      <c r="AH16" s="148"/>
      <c r="AI16" s="148"/>
      <c r="AJ16" s="148"/>
      <c r="AK16" s="148"/>
      <c r="AL16" s="148" t="s">
        <v>19</v>
      </c>
      <c r="AM16" s="148"/>
      <c r="AN16" s="148"/>
      <c r="AO16" s="148"/>
      <c r="AP16" s="148"/>
      <c r="AQ16" s="148"/>
      <c r="AR16" s="148" t="s">
        <v>20</v>
      </c>
      <c r="AS16" s="148"/>
      <c r="AT16" s="148"/>
      <c r="AU16" s="148"/>
      <c r="AV16" s="148"/>
      <c r="AW16" s="148"/>
    </row>
    <row r="17" spans="1:49" s="19" customFormat="1" ht="142.5" customHeight="1" x14ac:dyDescent="0.25">
      <c r="A17" s="148"/>
      <c r="B17" s="156"/>
      <c r="C17" s="148"/>
      <c r="D17" s="146" t="s">
        <v>21</v>
      </c>
      <c r="E17" s="146"/>
      <c r="F17" s="146" t="s">
        <v>21</v>
      </c>
      <c r="G17" s="146"/>
      <c r="H17" s="146" t="s">
        <v>22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 t="s">
        <v>21</v>
      </c>
      <c r="U17" s="146"/>
      <c r="V17" s="146" t="s">
        <v>21</v>
      </c>
      <c r="W17" s="146"/>
      <c r="X17" s="146" t="s">
        <v>22</v>
      </c>
      <c r="Y17" s="146"/>
      <c r="Z17" s="146" t="s">
        <v>21</v>
      </c>
      <c r="AA17" s="146"/>
      <c r="AB17" s="146" t="s">
        <v>21</v>
      </c>
      <c r="AC17" s="146"/>
      <c r="AD17" s="146" t="s">
        <v>22</v>
      </c>
      <c r="AE17" s="146"/>
      <c r="AF17" s="146" t="s">
        <v>21</v>
      </c>
      <c r="AG17" s="146"/>
      <c r="AH17" s="146" t="s">
        <v>21</v>
      </c>
      <c r="AI17" s="146"/>
      <c r="AJ17" s="146" t="s">
        <v>22</v>
      </c>
      <c r="AK17" s="146"/>
      <c r="AL17" s="146" t="s">
        <v>21</v>
      </c>
      <c r="AM17" s="146"/>
      <c r="AN17" s="146" t="s">
        <v>21</v>
      </c>
      <c r="AO17" s="146"/>
      <c r="AP17" s="146" t="s">
        <v>22</v>
      </c>
      <c r="AQ17" s="146"/>
      <c r="AR17" s="146" t="s">
        <v>21</v>
      </c>
      <c r="AS17" s="146"/>
      <c r="AT17" s="146" t="s">
        <v>21</v>
      </c>
      <c r="AU17" s="146"/>
      <c r="AV17" s="146" t="s">
        <v>22</v>
      </c>
      <c r="AW17" s="146"/>
    </row>
    <row r="18" spans="1:49" ht="128.25" customHeight="1" x14ac:dyDescent="0.2">
      <c r="A18" s="148"/>
      <c r="B18" s="156"/>
      <c r="C18" s="148"/>
      <c r="D18" s="20" t="s">
        <v>23</v>
      </c>
      <c r="E18" s="20" t="s">
        <v>24</v>
      </c>
      <c r="F18" s="20" t="s">
        <v>23</v>
      </c>
      <c r="G18" s="20" t="s">
        <v>24</v>
      </c>
      <c r="H18" s="20" t="s">
        <v>23</v>
      </c>
      <c r="I18" s="20" t="s">
        <v>24</v>
      </c>
      <c r="J18" s="21" t="s">
        <v>23</v>
      </c>
      <c r="K18" s="20" t="s">
        <v>24</v>
      </c>
      <c r="L18" s="22" t="s">
        <v>23</v>
      </c>
      <c r="M18" s="20" t="s">
        <v>24</v>
      </c>
      <c r="N18" s="23" t="s">
        <v>23</v>
      </c>
      <c r="O18" s="20" t="s">
        <v>24</v>
      </c>
      <c r="P18" s="24" t="s">
        <v>23</v>
      </c>
      <c r="Q18" s="20" t="s">
        <v>24</v>
      </c>
      <c r="R18" s="25" t="s">
        <v>23</v>
      </c>
      <c r="S18" s="20" t="s">
        <v>24</v>
      </c>
      <c r="T18" s="20" t="s">
        <v>23</v>
      </c>
      <c r="U18" s="20" t="s">
        <v>24</v>
      </c>
      <c r="V18" s="20" t="s">
        <v>23</v>
      </c>
      <c r="W18" s="20" t="s">
        <v>24</v>
      </c>
      <c r="X18" s="20" t="s">
        <v>23</v>
      </c>
      <c r="Y18" s="20" t="s">
        <v>24</v>
      </c>
      <c r="Z18" s="20" t="s">
        <v>23</v>
      </c>
      <c r="AA18" s="20" t="s">
        <v>24</v>
      </c>
      <c r="AB18" s="20" t="s">
        <v>23</v>
      </c>
      <c r="AC18" s="20" t="s">
        <v>24</v>
      </c>
      <c r="AD18" s="20" t="s">
        <v>23</v>
      </c>
      <c r="AE18" s="20" t="s">
        <v>24</v>
      </c>
      <c r="AF18" s="20" t="s">
        <v>23</v>
      </c>
      <c r="AG18" s="20" t="s">
        <v>24</v>
      </c>
      <c r="AH18" s="20" t="s">
        <v>23</v>
      </c>
      <c r="AI18" s="20" t="s">
        <v>24</v>
      </c>
      <c r="AJ18" s="20" t="s">
        <v>23</v>
      </c>
      <c r="AK18" s="20" t="s">
        <v>24</v>
      </c>
      <c r="AL18" s="20" t="s">
        <v>23</v>
      </c>
      <c r="AM18" s="20" t="s">
        <v>24</v>
      </c>
      <c r="AN18" s="20" t="s">
        <v>23</v>
      </c>
      <c r="AO18" s="20" t="s">
        <v>24</v>
      </c>
      <c r="AP18" s="20" t="s">
        <v>23</v>
      </c>
      <c r="AQ18" s="20" t="s">
        <v>24</v>
      </c>
      <c r="AR18" s="20" t="s">
        <v>23</v>
      </c>
      <c r="AS18" s="20" t="s">
        <v>24</v>
      </c>
      <c r="AT18" s="20" t="s">
        <v>23</v>
      </c>
      <c r="AU18" s="20" t="s">
        <v>24</v>
      </c>
      <c r="AV18" s="20" t="s">
        <v>23</v>
      </c>
      <c r="AW18" s="20" t="s">
        <v>24</v>
      </c>
    </row>
    <row r="19" spans="1:49" s="34" customFormat="1" ht="15.75" x14ac:dyDescent="0.25">
      <c r="A19" s="26">
        <v>1</v>
      </c>
      <c r="B19" s="27">
        <v>2</v>
      </c>
      <c r="C19" s="26">
        <v>3</v>
      </c>
      <c r="D19" s="28" t="s">
        <v>25</v>
      </c>
      <c r="E19" s="28" t="s">
        <v>26</v>
      </c>
      <c r="F19" s="28" t="s">
        <v>27</v>
      </c>
      <c r="G19" s="28" t="s">
        <v>28</v>
      </c>
      <c r="H19" s="28" t="s">
        <v>29</v>
      </c>
      <c r="I19" s="28" t="s">
        <v>29</v>
      </c>
      <c r="J19" s="29" t="s">
        <v>30</v>
      </c>
      <c r="K19" s="28" t="s">
        <v>31</v>
      </c>
      <c r="L19" s="30" t="s">
        <v>32</v>
      </c>
      <c r="M19" s="28" t="s">
        <v>33</v>
      </c>
      <c r="N19" s="31" t="s">
        <v>34</v>
      </c>
      <c r="O19" s="28" t="s">
        <v>35</v>
      </c>
      <c r="P19" s="32" t="s">
        <v>36</v>
      </c>
      <c r="Q19" s="28" t="s">
        <v>37</v>
      </c>
      <c r="R19" s="33" t="s">
        <v>38</v>
      </c>
      <c r="S19" s="28" t="s">
        <v>39</v>
      </c>
      <c r="T19" s="28" t="s">
        <v>40</v>
      </c>
      <c r="U19" s="28" t="s">
        <v>41</v>
      </c>
      <c r="V19" s="28" t="s">
        <v>42</v>
      </c>
      <c r="W19" s="28" t="s">
        <v>43</v>
      </c>
      <c r="X19" s="28" t="s">
        <v>44</v>
      </c>
      <c r="Y19" s="28" t="s">
        <v>44</v>
      </c>
      <c r="Z19" s="28" t="s">
        <v>45</v>
      </c>
      <c r="AA19" s="28" t="s">
        <v>46</v>
      </c>
      <c r="AB19" s="28" t="s">
        <v>47</v>
      </c>
      <c r="AC19" s="28" t="s">
        <v>48</v>
      </c>
      <c r="AD19" s="28" t="s">
        <v>49</v>
      </c>
      <c r="AE19" s="28" t="s">
        <v>49</v>
      </c>
      <c r="AF19" s="28" t="s">
        <v>50</v>
      </c>
      <c r="AG19" s="28" t="s">
        <v>51</v>
      </c>
      <c r="AH19" s="28" t="s">
        <v>52</v>
      </c>
      <c r="AI19" s="28" t="s">
        <v>53</v>
      </c>
      <c r="AJ19" s="28" t="s">
        <v>54</v>
      </c>
      <c r="AK19" s="28" t="s">
        <v>54</v>
      </c>
      <c r="AL19" s="28" t="s">
        <v>55</v>
      </c>
      <c r="AM19" s="28" t="s">
        <v>56</v>
      </c>
      <c r="AN19" s="28" t="s">
        <v>57</v>
      </c>
      <c r="AO19" s="28" t="s">
        <v>58</v>
      </c>
      <c r="AP19" s="28" t="s">
        <v>59</v>
      </c>
      <c r="AQ19" s="28" t="s">
        <v>59</v>
      </c>
      <c r="AR19" s="28" t="s">
        <v>60</v>
      </c>
      <c r="AS19" s="28" t="s">
        <v>61</v>
      </c>
      <c r="AT19" s="28" t="s">
        <v>62</v>
      </c>
      <c r="AU19" s="28" t="s">
        <v>63</v>
      </c>
      <c r="AV19" s="28" t="s">
        <v>64</v>
      </c>
      <c r="AW19" s="28" t="s">
        <v>64</v>
      </c>
    </row>
    <row r="20" spans="1:49" s="34" customFormat="1" ht="15.75" x14ac:dyDescent="0.25">
      <c r="A20" s="35"/>
      <c r="B20" s="36"/>
      <c r="C20" s="37"/>
      <c r="D20" s="37"/>
      <c r="E20" s="26"/>
      <c r="F20" s="26"/>
      <c r="G20" s="26"/>
      <c r="H20" s="26"/>
      <c r="I20" s="37"/>
      <c r="J20" s="38"/>
      <c r="K20" s="39"/>
      <c r="L20" s="40"/>
      <c r="M20" s="39"/>
      <c r="N20" s="41"/>
      <c r="O20" s="39"/>
      <c r="P20" s="42"/>
      <c r="Q20" s="39"/>
      <c r="R20" s="4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</row>
    <row r="21" spans="1:49" ht="15.75" x14ac:dyDescent="0.25">
      <c r="A21" s="26">
        <v>1</v>
      </c>
      <c r="B21" s="27">
        <v>2</v>
      </c>
    </row>
    <row r="22" spans="1:49" ht="31.5" x14ac:dyDescent="0.2">
      <c r="A22" s="35" t="s">
        <v>65</v>
      </c>
      <c r="B22" s="17" t="s">
        <v>66</v>
      </c>
    </row>
    <row r="23" spans="1:49" ht="31.5" x14ac:dyDescent="0.2">
      <c r="A23" s="35" t="s">
        <v>67</v>
      </c>
      <c r="B23" s="17" t="s">
        <v>68</v>
      </c>
    </row>
    <row r="24" spans="1:49" ht="31.5" x14ac:dyDescent="0.2">
      <c r="A24" s="35" t="s">
        <v>69</v>
      </c>
      <c r="B24" s="17" t="s">
        <v>70</v>
      </c>
    </row>
    <row r="25" spans="1:49" ht="78.75" hidden="1" x14ac:dyDescent="0.25">
      <c r="A25" s="35" t="s">
        <v>71</v>
      </c>
      <c r="B25" s="44" t="s">
        <v>72</v>
      </c>
    </row>
    <row r="26" spans="1:49" ht="47.25" hidden="1" x14ac:dyDescent="0.2">
      <c r="A26" s="35" t="s">
        <v>73</v>
      </c>
      <c r="B26" s="17" t="s">
        <v>74</v>
      </c>
    </row>
    <row r="27" spans="1:49" ht="47.25" hidden="1" x14ac:dyDescent="0.2">
      <c r="A27" s="35" t="s">
        <v>75</v>
      </c>
      <c r="B27" s="17" t="s">
        <v>76</v>
      </c>
    </row>
    <row r="28" spans="1:49" ht="31.5" hidden="1" x14ac:dyDescent="0.25">
      <c r="A28" s="35" t="s">
        <v>77</v>
      </c>
      <c r="B28" s="44" t="s">
        <v>78</v>
      </c>
    </row>
    <row r="29" spans="1:49" ht="15.75" hidden="1" x14ac:dyDescent="0.2">
      <c r="A29" s="35"/>
      <c r="B29" s="17"/>
    </row>
    <row r="30" spans="1:49" ht="15.75" x14ac:dyDescent="0.2">
      <c r="A30" s="35" t="s">
        <v>79</v>
      </c>
      <c r="B30" s="36" t="s">
        <v>80</v>
      </c>
    </row>
    <row r="31" spans="1:49" ht="31.5" x14ac:dyDescent="0.2">
      <c r="A31" s="35" t="s">
        <v>81</v>
      </c>
      <c r="B31" s="17" t="s">
        <v>82</v>
      </c>
    </row>
    <row r="32" spans="1:49" ht="47.25" hidden="1" outlineLevel="1" x14ac:dyDescent="0.2">
      <c r="A32" s="35" t="s">
        <v>83</v>
      </c>
      <c r="B32" s="17" t="s">
        <v>84</v>
      </c>
    </row>
    <row r="33" spans="1:2" ht="78.75" hidden="1" outlineLevel="1" x14ac:dyDescent="0.2">
      <c r="A33" s="35" t="s">
        <v>85</v>
      </c>
      <c r="B33" s="17" t="s">
        <v>86</v>
      </c>
    </row>
    <row r="34" spans="1:2" ht="78.75" hidden="1" outlineLevel="1" x14ac:dyDescent="0.2">
      <c r="A34" s="35" t="s">
        <v>87</v>
      </c>
      <c r="B34" s="17" t="s">
        <v>88</v>
      </c>
    </row>
    <row r="35" spans="1:2" ht="63" hidden="1" outlineLevel="1" x14ac:dyDescent="0.2">
      <c r="A35" s="35" t="s">
        <v>89</v>
      </c>
      <c r="B35" s="17" t="s">
        <v>90</v>
      </c>
    </row>
    <row r="36" spans="1:2" ht="31.5" hidden="1" outlineLevel="1" x14ac:dyDescent="0.2">
      <c r="A36" s="35" t="s">
        <v>89</v>
      </c>
      <c r="B36" s="45" t="s">
        <v>91</v>
      </c>
    </row>
    <row r="37" spans="1:2" ht="31.5" hidden="1" outlineLevel="1" x14ac:dyDescent="0.2">
      <c r="A37" s="35" t="s">
        <v>89</v>
      </c>
      <c r="B37" s="45" t="s">
        <v>91</v>
      </c>
    </row>
    <row r="38" spans="1:2" ht="15.75" hidden="1" outlineLevel="1" x14ac:dyDescent="0.2">
      <c r="A38" s="35" t="s">
        <v>22</v>
      </c>
      <c r="B38" s="17" t="s">
        <v>22</v>
      </c>
    </row>
    <row r="39" spans="1:2" ht="47.25" hidden="1" outlineLevel="1" x14ac:dyDescent="0.2">
      <c r="A39" s="35" t="s">
        <v>92</v>
      </c>
      <c r="B39" s="17" t="s">
        <v>93</v>
      </c>
    </row>
    <row r="40" spans="1:2" ht="78.75" hidden="1" outlineLevel="1" x14ac:dyDescent="0.2">
      <c r="A40" s="35" t="s">
        <v>94</v>
      </c>
      <c r="B40" s="17" t="s">
        <v>95</v>
      </c>
    </row>
    <row r="41" spans="1:2" ht="31.5" hidden="1" outlineLevel="1" x14ac:dyDescent="0.2">
      <c r="A41" s="35" t="s">
        <v>94</v>
      </c>
      <c r="B41" s="45" t="s">
        <v>91</v>
      </c>
    </row>
    <row r="42" spans="1:2" ht="31.5" hidden="1" outlineLevel="1" x14ac:dyDescent="0.2">
      <c r="A42" s="35" t="s">
        <v>94</v>
      </c>
      <c r="B42" s="45" t="s">
        <v>91</v>
      </c>
    </row>
    <row r="43" spans="1:2" ht="15.75" hidden="1" outlineLevel="1" x14ac:dyDescent="0.2">
      <c r="A43" s="35" t="s">
        <v>22</v>
      </c>
      <c r="B43" s="17" t="s">
        <v>22</v>
      </c>
    </row>
    <row r="44" spans="1:2" ht="15.75" hidden="1" outlineLevel="1" x14ac:dyDescent="0.2">
      <c r="A44" s="35" t="s">
        <v>22</v>
      </c>
      <c r="B44" s="17" t="s">
        <v>22</v>
      </c>
    </row>
    <row r="45" spans="1:2" ht="63" hidden="1" outlineLevel="1" x14ac:dyDescent="0.2">
      <c r="A45" s="35" t="s">
        <v>96</v>
      </c>
      <c r="B45" s="17" t="s">
        <v>97</v>
      </c>
    </row>
    <row r="46" spans="1:2" ht="110.25" hidden="1" outlineLevel="1" x14ac:dyDescent="0.2">
      <c r="A46" s="35" t="s">
        <v>98</v>
      </c>
      <c r="B46" s="17" t="s">
        <v>99</v>
      </c>
    </row>
    <row r="47" spans="1:2" ht="94.5" hidden="1" outlineLevel="1" x14ac:dyDescent="0.2">
      <c r="A47" s="35" t="s">
        <v>100</v>
      </c>
      <c r="B47" s="17" t="s">
        <v>101</v>
      </c>
    </row>
    <row r="48" spans="1:2" ht="31.5" hidden="1" outlineLevel="1" x14ac:dyDescent="0.2">
      <c r="A48" s="35" t="s">
        <v>100</v>
      </c>
      <c r="B48" s="45" t="s">
        <v>91</v>
      </c>
    </row>
    <row r="49" spans="1:49" ht="31.5" hidden="1" outlineLevel="1" x14ac:dyDescent="0.2">
      <c r="A49" s="35" t="s">
        <v>100</v>
      </c>
      <c r="B49" s="45" t="s">
        <v>91</v>
      </c>
    </row>
    <row r="50" spans="1:49" ht="15.75" hidden="1" outlineLevel="1" x14ac:dyDescent="0.2">
      <c r="A50" s="35" t="s">
        <v>22</v>
      </c>
      <c r="B50" s="17" t="s">
        <v>22</v>
      </c>
    </row>
    <row r="51" spans="1:49" ht="47.25" x14ac:dyDescent="0.2">
      <c r="A51" s="35" t="s">
        <v>102</v>
      </c>
      <c r="B51" s="17" t="s">
        <v>103</v>
      </c>
    </row>
    <row r="52" spans="1:49" ht="78.75" outlineLevel="1" x14ac:dyDescent="0.2">
      <c r="A52" s="35" t="s">
        <v>104</v>
      </c>
      <c r="B52" s="17" t="s">
        <v>105</v>
      </c>
    </row>
    <row r="53" spans="1:49" s="48" customFormat="1" ht="47.25" outlineLevel="1" x14ac:dyDescent="0.2">
      <c r="A53" s="46" t="s">
        <v>106</v>
      </c>
      <c r="B53" s="47" t="s">
        <v>107</v>
      </c>
      <c r="J53" s="3"/>
      <c r="L53" s="4"/>
      <c r="N53" s="5"/>
      <c r="P53" s="6"/>
      <c r="R53" s="7"/>
    </row>
    <row r="54" spans="1:49" s="48" customFormat="1" ht="78.75" outlineLevel="1" x14ac:dyDescent="0.2">
      <c r="A54" s="46" t="s">
        <v>106</v>
      </c>
      <c r="B54" s="49" t="s">
        <v>108</v>
      </c>
      <c r="C54" s="48" t="s">
        <v>109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3">
        <v>0.4</v>
      </c>
      <c r="K54" s="48">
        <v>0</v>
      </c>
      <c r="L54" s="4"/>
      <c r="M54" s="48">
        <v>0</v>
      </c>
      <c r="N54" s="5">
        <v>0.91</v>
      </c>
      <c r="P54" s="6">
        <v>0</v>
      </c>
      <c r="R54" s="7">
        <v>1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49" ht="47.25" outlineLevel="1" x14ac:dyDescent="0.2">
      <c r="A55" s="46"/>
      <c r="B55" s="49" t="s">
        <v>110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3">
        <v>0.63</v>
      </c>
      <c r="K55" s="1">
        <v>0</v>
      </c>
      <c r="L55" s="4">
        <v>0</v>
      </c>
      <c r="M55" s="1">
        <v>0</v>
      </c>
      <c r="N55" s="5">
        <v>0</v>
      </c>
      <c r="P55" s="6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</row>
    <row r="56" spans="1:49" ht="47.25" outlineLevel="1" x14ac:dyDescent="0.2">
      <c r="A56" s="46"/>
      <c r="B56" s="49" t="s">
        <v>111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3">
        <v>0.63</v>
      </c>
      <c r="K56" s="1">
        <v>0</v>
      </c>
      <c r="L56" s="4">
        <v>0</v>
      </c>
      <c r="M56" s="1">
        <v>0</v>
      </c>
      <c r="N56" s="5">
        <v>0</v>
      </c>
      <c r="P56" s="6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</row>
    <row r="57" spans="1:49" ht="47.25" outlineLevel="1" x14ac:dyDescent="0.2">
      <c r="A57" s="46"/>
      <c r="B57" s="49" t="s">
        <v>112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3">
        <v>0.63</v>
      </c>
      <c r="K57" s="1">
        <v>0</v>
      </c>
      <c r="L57" s="4">
        <v>0</v>
      </c>
      <c r="M57" s="1">
        <v>0</v>
      </c>
      <c r="N57" s="5">
        <v>0</v>
      </c>
      <c r="P57" s="6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</row>
    <row r="58" spans="1:49" ht="47.25" outlineLevel="1" x14ac:dyDescent="0.2">
      <c r="A58" s="46"/>
      <c r="B58" s="49" t="s">
        <v>113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3">
        <v>0.4</v>
      </c>
      <c r="K58" s="1">
        <v>0</v>
      </c>
      <c r="L58" s="4">
        <v>0</v>
      </c>
      <c r="M58" s="1">
        <v>0</v>
      </c>
      <c r="N58" s="5">
        <v>0</v>
      </c>
      <c r="P58" s="6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</row>
    <row r="59" spans="1:49" ht="47.25" outlineLevel="1" x14ac:dyDescent="0.2">
      <c r="A59" s="46"/>
      <c r="B59" s="49" t="s">
        <v>114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3">
        <v>0.4</v>
      </c>
      <c r="K59" s="1">
        <v>0</v>
      </c>
      <c r="L59" s="4">
        <v>0</v>
      </c>
      <c r="M59" s="1">
        <v>0</v>
      </c>
      <c r="N59" s="5">
        <v>0</v>
      </c>
      <c r="P59" s="6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</row>
    <row r="60" spans="1:49" ht="47.25" outlineLevel="1" x14ac:dyDescent="0.2">
      <c r="A60" s="46"/>
      <c r="B60" s="49" t="s">
        <v>115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3">
        <v>0.4</v>
      </c>
      <c r="K60" s="1">
        <v>0</v>
      </c>
      <c r="L60" s="4">
        <v>0</v>
      </c>
      <c r="M60" s="1">
        <v>0</v>
      </c>
      <c r="N60" s="5">
        <v>0</v>
      </c>
      <c r="P60" s="6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</row>
    <row r="61" spans="1:49" ht="47.25" outlineLevel="1" x14ac:dyDescent="0.2">
      <c r="A61" s="46"/>
      <c r="B61" s="49" t="s">
        <v>116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3">
        <v>0.4</v>
      </c>
      <c r="K61" s="1">
        <v>0</v>
      </c>
      <c r="L61" s="4">
        <v>0</v>
      </c>
      <c r="M61" s="1">
        <v>0</v>
      </c>
      <c r="N61" s="5">
        <v>0</v>
      </c>
      <c r="P61" s="6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</row>
    <row r="62" spans="1:49" ht="47.25" outlineLevel="1" x14ac:dyDescent="0.2">
      <c r="A62" s="46"/>
      <c r="B62" s="49" t="s">
        <v>117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3">
        <v>0.4</v>
      </c>
      <c r="K62" s="1">
        <v>0</v>
      </c>
      <c r="L62" s="4">
        <v>0</v>
      </c>
      <c r="M62" s="1">
        <v>0</v>
      </c>
      <c r="N62" s="5">
        <v>0</v>
      </c>
      <c r="P62" s="6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</row>
    <row r="63" spans="1:49" ht="47.25" outlineLevel="1" x14ac:dyDescent="0.2">
      <c r="A63" s="46"/>
      <c r="B63" s="49" t="s">
        <v>118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3">
        <v>0.4</v>
      </c>
      <c r="K63" s="1">
        <v>0</v>
      </c>
      <c r="L63" s="4">
        <v>0</v>
      </c>
      <c r="M63" s="1">
        <v>0</v>
      </c>
      <c r="N63" s="5">
        <v>0</v>
      </c>
      <c r="P63" s="6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</row>
    <row r="64" spans="1:49" ht="47.25" outlineLevel="1" x14ac:dyDescent="0.2">
      <c r="A64" s="46"/>
      <c r="B64" s="49" t="s">
        <v>119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3">
        <v>0.4</v>
      </c>
      <c r="K64" s="1">
        <v>0</v>
      </c>
      <c r="L64" s="4">
        <v>0</v>
      </c>
      <c r="M64" s="1">
        <v>0</v>
      </c>
      <c r="N64" s="5">
        <v>0</v>
      </c>
      <c r="P64" s="6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</row>
    <row r="65" spans="1:49" ht="47.25" outlineLevel="1" x14ac:dyDescent="0.2">
      <c r="A65" s="46"/>
      <c r="B65" s="49" t="s">
        <v>120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3">
        <v>0.4</v>
      </c>
      <c r="K65" s="1">
        <v>0</v>
      </c>
      <c r="L65" s="4">
        <v>0</v>
      </c>
      <c r="M65" s="1">
        <v>0</v>
      </c>
      <c r="N65" s="5">
        <v>0</v>
      </c>
      <c r="P65" s="6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</row>
    <row r="66" spans="1:49" ht="47.25" outlineLevel="1" x14ac:dyDescent="0.2">
      <c r="A66" s="46"/>
      <c r="B66" s="49" t="s">
        <v>121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3">
        <v>0.4</v>
      </c>
      <c r="K66" s="1">
        <v>0</v>
      </c>
      <c r="L66" s="4">
        <v>0</v>
      </c>
      <c r="M66" s="1">
        <v>0</v>
      </c>
      <c r="N66" s="5">
        <v>0</v>
      </c>
      <c r="P66" s="6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</row>
    <row r="67" spans="1:49" ht="47.25" outlineLevel="1" x14ac:dyDescent="0.2">
      <c r="A67" s="46"/>
      <c r="B67" s="49" t="s">
        <v>122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3">
        <v>0.4</v>
      </c>
      <c r="K67" s="1">
        <v>0</v>
      </c>
      <c r="L67" s="4">
        <v>0</v>
      </c>
      <c r="M67" s="1">
        <v>0</v>
      </c>
      <c r="N67" s="5">
        <v>0</v>
      </c>
      <c r="P67" s="6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</row>
    <row r="68" spans="1:49" ht="47.25" outlineLevel="1" x14ac:dyDescent="0.2">
      <c r="A68" s="46"/>
      <c r="B68" s="49" t="s">
        <v>123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3">
        <v>0.4</v>
      </c>
      <c r="K68" s="1">
        <v>0</v>
      </c>
      <c r="L68" s="4">
        <v>0</v>
      </c>
      <c r="M68" s="1">
        <v>0</v>
      </c>
      <c r="N68" s="5">
        <v>0</v>
      </c>
      <c r="P68" s="6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</row>
    <row r="69" spans="1:49" ht="47.25" outlineLevel="1" x14ac:dyDescent="0.2">
      <c r="A69" s="46"/>
      <c r="B69" s="49" t="s">
        <v>124</v>
      </c>
      <c r="J69" s="3">
        <v>0.4</v>
      </c>
    </row>
    <row r="70" spans="1:49" ht="15.75" outlineLevel="1" x14ac:dyDescent="0.2">
      <c r="A70" s="46"/>
      <c r="B70" s="49"/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3">
        <v>0</v>
      </c>
      <c r="K70" s="1">
        <v>0</v>
      </c>
      <c r="L70" s="4">
        <v>0</v>
      </c>
      <c r="M70" s="1">
        <v>0</v>
      </c>
      <c r="N70" s="5">
        <v>0</v>
      </c>
      <c r="P70" s="6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</row>
    <row r="71" spans="1:49" ht="15.75" outlineLevel="1" x14ac:dyDescent="0.2">
      <c r="A71" s="35" t="s">
        <v>22</v>
      </c>
      <c r="B71" s="17" t="s">
        <v>22</v>
      </c>
      <c r="P71" s="6">
        <v>0</v>
      </c>
    </row>
    <row r="72" spans="1:49" s="48" customFormat="1" ht="78.75" outlineLevel="1" x14ac:dyDescent="0.2">
      <c r="A72" s="46" t="s">
        <v>125</v>
      </c>
      <c r="B72" s="47" t="s">
        <v>126</v>
      </c>
      <c r="J72" s="3"/>
      <c r="L72" s="4"/>
      <c r="N72" s="5"/>
      <c r="P72" s="6"/>
      <c r="R72" s="7"/>
    </row>
    <row r="73" spans="1:49" ht="47.25" outlineLevel="1" x14ac:dyDescent="0.2">
      <c r="A73" s="46" t="s">
        <v>125</v>
      </c>
      <c r="B73" s="49" t="s">
        <v>127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3">
        <v>0</v>
      </c>
      <c r="K73" s="1">
        <v>0</v>
      </c>
      <c r="L73" s="4">
        <v>0</v>
      </c>
      <c r="M73" s="1">
        <v>0</v>
      </c>
      <c r="P73" s="6">
        <v>0</v>
      </c>
      <c r="R73" s="7">
        <v>5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</row>
    <row r="74" spans="1:49" ht="47.25" outlineLevel="1" x14ac:dyDescent="0.2">
      <c r="A74" s="46" t="s">
        <v>125</v>
      </c>
      <c r="B74" s="49" t="s">
        <v>128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3">
        <v>0</v>
      </c>
      <c r="K74" s="1">
        <v>0</v>
      </c>
      <c r="L74" s="4">
        <v>0</v>
      </c>
      <c r="M74" s="1">
        <v>0</v>
      </c>
      <c r="N74" s="5">
        <v>0</v>
      </c>
      <c r="P74" s="6">
        <v>0</v>
      </c>
      <c r="R74" s="7">
        <v>4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</row>
    <row r="75" spans="1:49" ht="94.5" outlineLevel="1" x14ac:dyDescent="0.2">
      <c r="A75" s="46"/>
      <c r="B75" s="49" t="s">
        <v>129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3">
        <v>0</v>
      </c>
      <c r="K75" s="1">
        <v>0</v>
      </c>
      <c r="L75" s="4">
        <v>0</v>
      </c>
      <c r="M75" s="1">
        <v>0</v>
      </c>
      <c r="N75" s="5">
        <v>0</v>
      </c>
      <c r="P75" s="6">
        <v>0</v>
      </c>
      <c r="R75" s="7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</row>
    <row r="76" spans="1:49" ht="47.25" outlineLevel="1" x14ac:dyDescent="0.2">
      <c r="A76" s="46"/>
      <c r="B76" s="49" t="s">
        <v>130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3">
        <v>0</v>
      </c>
      <c r="K76" s="1">
        <v>0</v>
      </c>
      <c r="L76" s="4">
        <v>0</v>
      </c>
      <c r="M76" s="1">
        <v>0</v>
      </c>
      <c r="N76" s="5">
        <v>0</v>
      </c>
      <c r="P76" s="6">
        <v>0</v>
      </c>
      <c r="R76" s="7">
        <v>2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</row>
    <row r="77" spans="1:49" ht="63" outlineLevel="1" x14ac:dyDescent="0.2">
      <c r="A77" s="46"/>
      <c r="B77" s="49" t="s">
        <v>131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3">
        <v>0</v>
      </c>
      <c r="K77" s="1">
        <v>0</v>
      </c>
      <c r="L77" s="4">
        <v>0</v>
      </c>
      <c r="M77" s="1">
        <v>0</v>
      </c>
      <c r="N77" s="5">
        <v>0</v>
      </c>
      <c r="P77" s="6">
        <v>0</v>
      </c>
      <c r="R77" s="7">
        <v>1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</row>
    <row r="78" spans="1:49" ht="63" outlineLevel="1" x14ac:dyDescent="0.2">
      <c r="A78" s="46"/>
      <c r="B78" s="49" t="s">
        <v>132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3">
        <v>0</v>
      </c>
      <c r="K78" s="1">
        <v>0</v>
      </c>
      <c r="L78" s="4">
        <v>0</v>
      </c>
      <c r="M78" s="1">
        <v>0</v>
      </c>
      <c r="N78" s="5">
        <v>0</v>
      </c>
      <c r="P78" s="6">
        <v>0</v>
      </c>
      <c r="R78" s="7">
        <v>1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</row>
    <row r="79" spans="1:49" ht="15.75" outlineLevel="1" x14ac:dyDescent="0.2">
      <c r="A79" s="35"/>
      <c r="B79" s="45"/>
    </row>
    <row r="80" spans="1:49" ht="15.75" outlineLevel="1" x14ac:dyDescent="0.2">
      <c r="A80" s="35"/>
      <c r="B80" s="45"/>
    </row>
    <row r="81" spans="1:49" ht="15.75" outlineLevel="1" x14ac:dyDescent="0.2">
      <c r="A81" s="35"/>
      <c r="B81" s="45"/>
    </row>
    <row r="82" spans="1:49" ht="15.75" outlineLevel="1" x14ac:dyDescent="0.2">
      <c r="A82" s="35"/>
      <c r="B82" s="45"/>
    </row>
    <row r="83" spans="1:49" ht="15.75" outlineLevel="1" x14ac:dyDescent="0.2">
      <c r="A83" s="35"/>
      <c r="B83" s="45"/>
    </row>
    <row r="84" spans="1:49" ht="15.75" outlineLevel="1" x14ac:dyDescent="0.2">
      <c r="A84" s="35"/>
      <c r="B84" s="45"/>
    </row>
    <row r="85" spans="1:49" ht="15.75" outlineLevel="1" x14ac:dyDescent="0.2">
      <c r="A85" s="35"/>
      <c r="B85" s="45"/>
    </row>
    <row r="86" spans="1:49" ht="15.75" outlineLevel="1" x14ac:dyDescent="0.2">
      <c r="A86" s="35"/>
      <c r="B86" s="45"/>
    </row>
    <row r="87" spans="1:49" ht="15.75" outlineLevel="1" x14ac:dyDescent="0.2">
      <c r="A87" s="35"/>
      <c r="B87" s="45"/>
    </row>
    <row r="88" spans="1:49" ht="15.75" outlineLevel="1" x14ac:dyDescent="0.2">
      <c r="A88" s="35"/>
      <c r="B88" s="45"/>
    </row>
    <row r="89" spans="1:49" ht="15.75" outlineLevel="1" x14ac:dyDescent="0.2">
      <c r="A89" s="35"/>
      <c r="B89" s="45"/>
    </row>
    <row r="90" spans="1:49" ht="15.75" outlineLevel="1" x14ac:dyDescent="0.2">
      <c r="A90" s="35" t="s">
        <v>22</v>
      </c>
      <c r="B90" s="17" t="s">
        <v>22</v>
      </c>
    </row>
    <row r="91" spans="1:49" ht="47.25" outlineLevel="1" x14ac:dyDescent="0.2">
      <c r="A91" s="35" t="s">
        <v>133</v>
      </c>
      <c r="B91" s="17" t="s">
        <v>134</v>
      </c>
    </row>
    <row r="92" spans="1:49" ht="47.25" outlineLevel="1" x14ac:dyDescent="0.2">
      <c r="A92" s="46"/>
      <c r="B92" s="49" t="s">
        <v>135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3">
        <v>0</v>
      </c>
      <c r="K92" s="1">
        <v>0</v>
      </c>
      <c r="L92" s="4">
        <v>0</v>
      </c>
      <c r="M92" s="1">
        <v>0</v>
      </c>
      <c r="N92" s="5">
        <v>0</v>
      </c>
      <c r="P92" s="6">
        <v>0</v>
      </c>
      <c r="R92" s="7">
        <v>1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</row>
    <row r="93" spans="1:49" ht="63" outlineLevel="1" x14ac:dyDescent="0.2">
      <c r="A93" s="46"/>
      <c r="B93" s="49" t="s">
        <v>136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3">
        <v>0</v>
      </c>
      <c r="K93" s="1">
        <v>0</v>
      </c>
      <c r="L93" s="4">
        <v>0</v>
      </c>
      <c r="M93" s="1">
        <v>0</v>
      </c>
      <c r="N93" s="5">
        <v>0</v>
      </c>
      <c r="P93" s="6">
        <v>0</v>
      </c>
      <c r="R93" s="7">
        <v>1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</row>
    <row r="94" spans="1:49" ht="63" outlineLevel="1" x14ac:dyDescent="0.2">
      <c r="A94" s="46"/>
      <c r="B94" s="49" t="s">
        <v>137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3">
        <v>0</v>
      </c>
      <c r="K94" s="1">
        <v>0</v>
      </c>
      <c r="L94" s="4">
        <v>0</v>
      </c>
      <c r="M94" s="1">
        <v>0</v>
      </c>
      <c r="N94" s="5">
        <v>0</v>
      </c>
      <c r="P94" s="6">
        <v>0</v>
      </c>
      <c r="R94" s="7">
        <v>1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</row>
    <row r="95" spans="1:49" ht="47.25" outlineLevel="1" x14ac:dyDescent="0.2">
      <c r="A95" s="46"/>
      <c r="B95" s="49" t="s">
        <v>138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3">
        <v>0</v>
      </c>
      <c r="K95" s="1">
        <v>0</v>
      </c>
      <c r="L95" s="4">
        <v>7.1999999999999995E-2</v>
      </c>
      <c r="M95" s="1">
        <v>0</v>
      </c>
      <c r="N95" s="5">
        <v>0</v>
      </c>
      <c r="P95" s="6">
        <v>0</v>
      </c>
      <c r="R95" s="7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</row>
    <row r="96" spans="1:49" ht="47.25" outlineLevel="1" x14ac:dyDescent="0.2">
      <c r="A96" s="46"/>
      <c r="B96" s="49" t="s">
        <v>139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3">
        <v>0</v>
      </c>
      <c r="K96" s="1">
        <v>0</v>
      </c>
      <c r="L96" s="4">
        <v>8.5000000000000006E-2</v>
      </c>
      <c r="M96" s="1">
        <v>0</v>
      </c>
      <c r="N96" s="5">
        <v>0</v>
      </c>
      <c r="P96" s="6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</row>
    <row r="97" spans="1:49" ht="78.75" outlineLevel="1" x14ac:dyDescent="0.2">
      <c r="A97" s="46"/>
      <c r="B97" s="49" t="s">
        <v>140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3">
        <v>0</v>
      </c>
      <c r="K97" s="1">
        <v>0</v>
      </c>
      <c r="L97" s="4">
        <v>0</v>
      </c>
      <c r="M97" s="1">
        <v>0</v>
      </c>
      <c r="N97" s="5">
        <v>0</v>
      </c>
      <c r="P97" s="6">
        <v>0</v>
      </c>
      <c r="R97" s="7">
        <v>1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</row>
    <row r="98" spans="1:49" ht="78.75" outlineLevel="1" x14ac:dyDescent="0.2">
      <c r="A98" s="46"/>
      <c r="B98" s="49" t="s">
        <v>141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3">
        <v>0</v>
      </c>
      <c r="K98" s="1">
        <v>0</v>
      </c>
      <c r="L98" s="4">
        <v>0</v>
      </c>
      <c r="M98" s="1">
        <v>0</v>
      </c>
      <c r="N98" s="5">
        <v>0</v>
      </c>
      <c r="P98" s="6">
        <v>0</v>
      </c>
      <c r="R98" s="7">
        <v>1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</row>
    <row r="99" spans="1:49" ht="63" outlineLevel="1" x14ac:dyDescent="0.2">
      <c r="A99" s="46"/>
      <c r="B99" s="49" t="s">
        <v>142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3">
        <v>0</v>
      </c>
      <c r="K99" s="1">
        <v>0</v>
      </c>
      <c r="L99" s="4">
        <v>0</v>
      </c>
      <c r="M99" s="1">
        <v>0</v>
      </c>
      <c r="N99" s="5">
        <v>0</v>
      </c>
      <c r="P99" s="6">
        <v>0</v>
      </c>
      <c r="R99" s="7">
        <v>1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</row>
    <row r="100" spans="1:49" ht="15.75" outlineLevel="1" x14ac:dyDescent="0.2">
      <c r="A100" s="35"/>
      <c r="B100" s="45"/>
    </row>
    <row r="101" spans="1:49" ht="15.75" outlineLevel="1" x14ac:dyDescent="0.2">
      <c r="A101" s="35"/>
      <c r="B101" s="45"/>
    </row>
    <row r="102" spans="1:49" ht="15.75" outlineLevel="1" x14ac:dyDescent="0.2">
      <c r="A102" s="35"/>
      <c r="B102" s="45"/>
    </row>
    <row r="103" spans="1:49" ht="15.75" outlineLevel="1" x14ac:dyDescent="0.2">
      <c r="A103" s="35"/>
      <c r="B103" s="45"/>
    </row>
    <row r="104" spans="1:49" ht="15.75" outlineLevel="1" x14ac:dyDescent="0.2">
      <c r="A104" s="35"/>
      <c r="B104" s="45"/>
    </row>
    <row r="105" spans="1:49" ht="15.75" outlineLevel="1" x14ac:dyDescent="0.2">
      <c r="A105" s="35"/>
      <c r="B105" s="45"/>
    </row>
    <row r="106" spans="1:49" ht="15.75" outlineLevel="1" x14ac:dyDescent="0.2">
      <c r="A106" s="35"/>
      <c r="B106" s="45"/>
    </row>
    <row r="107" spans="1:49" ht="15.75" outlineLevel="1" x14ac:dyDescent="0.2">
      <c r="A107" s="35"/>
      <c r="B107" s="45"/>
    </row>
    <row r="108" spans="1:49" ht="15.75" outlineLevel="1" x14ac:dyDescent="0.2">
      <c r="A108" s="35"/>
      <c r="B108" s="45"/>
    </row>
    <row r="109" spans="1:49" ht="15.75" outlineLevel="1" x14ac:dyDescent="0.2">
      <c r="A109" s="35"/>
      <c r="B109" s="45"/>
    </row>
    <row r="110" spans="1:49" ht="15.75" outlineLevel="1" x14ac:dyDescent="0.2">
      <c r="A110" s="35"/>
      <c r="B110" s="45"/>
    </row>
    <row r="111" spans="1:49" ht="15.75" outlineLevel="1" x14ac:dyDescent="0.2">
      <c r="A111" s="35" t="s">
        <v>22</v>
      </c>
      <c r="B111" s="17" t="s">
        <v>22</v>
      </c>
    </row>
    <row r="112" spans="1:49" s="48" customFormat="1" ht="47.25" outlineLevel="1" x14ac:dyDescent="0.2">
      <c r="A112" s="46" t="s">
        <v>143</v>
      </c>
      <c r="B112" s="47" t="s">
        <v>144</v>
      </c>
      <c r="J112" s="3"/>
      <c r="L112" s="4"/>
      <c r="N112" s="5"/>
      <c r="P112" s="6"/>
      <c r="R112" s="7"/>
    </row>
    <row r="113" spans="1:2" ht="31.5" outlineLevel="1" x14ac:dyDescent="0.2">
      <c r="A113" s="35" t="s">
        <v>143</v>
      </c>
      <c r="B113" s="45" t="s">
        <v>91</v>
      </c>
    </row>
    <row r="114" spans="1:2" ht="31.5" outlineLevel="1" x14ac:dyDescent="0.2">
      <c r="A114" s="35" t="s">
        <v>143</v>
      </c>
      <c r="B114" s="45" t="s">
        <v>91</v>
      </c>
    </row>
    <row r="115" spans="1:2" ht="15.75" outlineLevel="1" x14ac:dyDescent="0.2">
      <c r="A115" s="35"/>
      <c r="B115" s="45"/>
    </row>
    <row r="116" spans="1:2" ht="15.75" outlineLevel="1" x14ac:dyDescent="0.2">
      <c r="A116" s="35"/>
      <c r="B116" s="45"/>
    </row>
    <row r="117" spans="1:2" ht="15.75" outlineLevel="1" x14ac:dyDescent="0.2">
      <c r="A117" s="35"/>
      <c r="B117" s="45"/>
    </row>
    <row r="118" spans="1:2" ht="15.75" outlineLevel="1" x14ac:dyDescent="0.2">
      <c r="A118" s="35"/>
      <c r="B118" s="45"/>
    </row>
    <row r="119" spans="1:2" ht="15.75" outlineLevel="1" x14ac:dyDescent="0.2">
      <c r="A119" s="35"/>
      <c r="B119" s="45"/>
    </row>
    <row r="120" spans="1:2" ht="15.75" outlineLevel="1" x14ac:dyDescent="0.2">
      <c r="A120" s="35"/>
      <c r="B120" s="45"/>
    </row>
    <row r="121" spans="1:2" ht="15.75" outlineLevel="1" x14ac:dyDescent="0.2">
      <c r="A121" s="35"/>
      <c r="B121" s="45"/>
    </row>
    <row r="122" spans="1:2" ht="15.75" outlineLevel="1" x14ac:dyDescent="0.2">
      <c r="A122" s="35"/>
      <c r="B122" s="45"/>
    </row>
    <row r="123" spans="1:2" ht="15.75" outlineLevel="1" x14ac:dyDescent="0.2">
      <c r="A123" s="35"/>
      <c r="B123" s="45"/>
    </row>
    <row r="124" spans="1:2" ht="15.75" outlineLevel="1" x14ac:dyDescent="0.2">
      <c r="A124" s="35"/>
      <c r="B124" s="45"/>
    </row>
    <row r="125" spans="1:2" ht="15.75" outlineLevel="1" x14ac:dyDescent="0.2">
      <c r="A125" s="35"/>
      <c r="B125" s="45"/>
    </row>
    <row r="126" spans="1:2" ht="15.75" outlineLevel="1" x14ac:dyDescent="0.2">
      <c r="A126" s="35"/>
      <c r="B126" s="45"/>
    </row>
    <row r="127" spans="1:2" ht="15.75" outlineLevel="1" x14ac:dyDescent="0.2">
      <c r="A127" s="35"/>
      <c r="B127" s="45"/>
    </row>
    <row r="128" spans="1:2" ht="15.75" outlineLevel="1" x14ac:dyDescent="0.2">
      <c r="A128" s="35"/>
      <c r="B128" s="45"/>
    </row>
    <row r="129" spans="1:2" ht="15.75" outlineLevel="1" x14ac:dyDescent="0.2">
      <c r="A129" s="35"/>
      <c r="B129" s="45"/>
    </row>
    <row r="130" spans="1:2" ht="15.75" outlineLevel="1" x14ac:dyDescent="0.2">
      <c r="A130" s="35"/>
      <c r="B130" s="45"/>
    </row>
    <row r="131" spans="1:2" ht="15.75" outlineLevel="1" x14ac:dyDescent="0.2">
      <c r="A131" s="35" t="s">
        <v>22</v>
      </c>
      <c r="B131" s="17" t="s">
        <v>22</v>
      </c>
    </row>
    <row r="132" spans="1:2" ht="47.25" outlineLevel="1" x14ac:dyDescent="0.2">
      <c r="A132" s="35" t="s">
        <v>145</v>
      </c>
      <c r="B132" s="17" t="s">
        <v>146</v>
      </c>
    </row>
    <row r="133" spans="1:2" ht="47.25" outlineLevel="1" x14ac:dyDescent="0.2">
      <c r="A133" s="35" t="s">
        <v>147</v>
      </c>
      <c r="B133" s="17" t="s">
        <v>148</v>
      </c>
    </row>
    <row r="134" spans="1:2" ht="31.5" outlineLevel="1" x14ac:dyDescent="0.2">
      <c r="A134" s="35" t="s">
        <v>147</v>
      </c>
      <c r="B134" s="45" t="s">
        <v>91</v>
      </c>
    </row>
    <row r="135" spans="1:2" ht="31.5" outlineLevel="1" x14ac:dyDescent="0.2">
      <c r="A135" s="35" t="s">
        <v>147</v>
      </c>
      <c r="B135" s="45" t="s">
        <v>91</v>
      </c>
    </row>
    <row r="136" spans="1:2" ht="15.75" outlineLevel="1" x14ac:dyDescent="0.2">
      <c r="A136" s="35" t="s">
        <v>22</v>
      </c>
      <c r="B136" s="17" t="s">
        <v>22</v>
      </c>
    </row>
    <row r="137" spans="1:2" ht="47.25" outlineLevel="1" x14ac:dyDescent="0.2">
      <c r="A137" s="35" t="s">
        <v>149</v>
      </c>
      <c r="B137" s="17" t="s">
        <v>150</v>
      </c>
    </row>
    <row r="138" spans="1:2" ht="31.5" outlineLevel="1" x14ac:dyDescent="0.2">
      <c r="A138" s="35" t="s">
        <v>149</v>
      </c>
      <c r="B138" s="45" t="s">
        <v>91</v>
      </c>
    </row>
    <row r="139" spans="1:2" ht="31.5" outlineLevel="1" x14ac:dyDescent="0.2">
      <c r="A139" s="35" t="s">
        <v>149</v>
      </c>
      <c r="B139" s="45" t="s">
        <v>91</v>
      </c>
    </row>
    <row r="140" spans="1:2" ht="15.75" outlineLevel="1" x14ac:dyDescent="0.2">
      <c r="A140" s="35" t="s">
        <v>22</v>
      </c>
      <c r="B140" s="17" t="s">
        <v>22</v>
      </c>
    </row>
    <row r="141" spans="1:2" ht="47.25" outlineLevel="1" x14ac:dyDescent="0.2">
      <c r="A141" s="35" t="s">
        <v>151</v>
      </c>
      <c r="B141" s="17" t="s">
        <v>152</v>
      </c>
    </row>
    <row r="142" spans="1:2" ht="31.5" outlineLevel="1" x14ac:dyDescent="0.2">
      <c r="A142" s="35" t="s">
        <v>151</v>
      </c>
      <c r="B142" s="45" t="s">
        <v>91</v>
      </c>
    </row>
    <row r="143" spans="1:2" ht="31.5" outlineLevel="1" x14ac:dyDescent="0.2">
      <c r="A143" s="35" t="s">
        <v>151</v>
      </c>
      <c r="B143" s="45" t="s">
        <v>91</v>
      </c>
    </row>
    <row r="144" spans="1:2" ht="15.75" outlineLevel="1" x14ac:dyDescent="0.2">
      <c r="A144" s="35" t="s">
        <v>22</v>
      </c>
      <c r="B144" s="17" t="s">
        <v>22</v>
      </c>
    </row>
    <row r="145" spans="1:2" ht="47.25" outlineLevel="1" x14ac:dyDescent="0.2">
      <c r="A145" s="35" t="s">
        <v>153</v>
      </c>
      <c r="B145" s="17" t="s">
        <v>154</v>
      </c>
    </row>
    <row r="146" spans="1:2" ht="31.5" outlineLevel="1" x14ac:dyDescent="0.2">
      <c r="A146" s="35" t="s">
        <v>153</v>
      </c>
      <c r="B146" s="45" t="s">
        <v>91</v>
      </c>
    </row>
    <row r="147" spans="1:2" ht="31.5" outlineLevel="1" x14ac:dyDescent="0.2">
      <c r="A147" s="35" t="s">
        <v>153</v>
      </c>
      <c r="B147" s="45" t="s">
        <v>91</v>
      </c>
    </row>
    <row r="148" spans="1:2" ht="15.75" outlineLevel="1" x14ac:dyDescent="0.2">
      <c r="A148" s="35" t="s">
        <v>22</v>
      </c>
      <c r="B148" s="17" t="s">
        <v>22</v>
      </c>
    </row>
    <row r="149" spans="1:2" ht="63" outlineLevel="1" x14ac:dyDescent="0.2">
      <c r="A149" s="35" t="s">
        <v>155</v>
      </c>
      <c r="B149" s="17" t="s">
        <v>156</v>
      </c>
    </row>
    <row r="150" spans="1:2" ht="31.5" outlineLevel="1" x14ac:dyDescent="0.2">
      <c r="A150" s="35" t="s">
        <v>155</v>
      </c>
      <c r="B150" s="45" t="s">
        <v>91</v>
      </c>
    </row>
    <row r="151" spans="1:2" ht="31.5" outlineLevel="1" x14ac:dyDescent="0.2">
      <c r="A151" s="35" t="s">
        <v>155</v>
      </c>
      <c r="B151" s="45" t="s">
        <v>91</v>
      </c>
    </row>
    <row r="152" spans="1:2" ht="15.75" outlineLevel="1" x14ac:dyDescent="0.2">
      <c r="A152" s="35" t="s">
        <v>22</v>
      </c>
      <c r="B152" s="17" t="s">
        <v>22</v>
      </c>
    </row>
    <row r="153" spans="1:2" ht="63" outlineLevel="1" x14ac:dyDescent="0.2">
      <c r="A153" s="35" t="s">
        <v>157</v>
      </c>
      <c r="B153" s="17" t="s">
        <v>158</v>
      </c>
    </row>
    <row r="154" spans="1:2" ht="31.5" outlineLevel="1" x14ac:dyDescent="0.2">
      <c r="A154" s="35" t="s">
        <v>157</v>
      </c>
      <c r="B154" s="45" t="s">
        <v>91</v>
      </c>
    </row>
    <row r="155" spans="1:2" ht="31.5" outlineLevel="1" x14ac:dyDescent="0.2">
      <c r="A155" s="35" t="s">
        <v>157</v>
      </c>
      <c r="B155" s="45" t="s">
        <v>91</v>
      </c>
    </row>
    <row r="156" spans="1:2" ht="15.75" outlineLevel="1" x14ac:dyDescent="0.2">
      <c r="A156" s="35" t="s">
        <v>22</v>
      </c>
      <c r="B156" s="17" t="s">
        <v>22</v>
      </c>
    </row>
    <row r="157" spans="1:2" ht="63" outlineLevel="1" x14ac:dyDescent="0.2">
      <c r="A157" s="35" t="s">
        <v>159</v>
      </c>
      <c r="B157" s="17" t="s">
        <v>160</v>
      </c>
    </row>
    <row r="158" spans="1:2" ht="31.5" outlineLevel="1" x14ac:dyDescent="0.2">
      <c r="A158" s="35" t="s">
        <v>159</v>
      </c>
      <c r="B158" s="45" t="s">
        <v>91</v>
      </c>
    </row>
    <row r="159" spans="1:2" ht="31.5" outlineLevel="1" x14ac:dyDescent="0.2">
      <c r="A159" s="35" t="s">
        <v>159</v>
      </c>
      <c r="B159" s="45" t="s">
        <v>91</v>
      </c>
    </row>
    <row r="160" spans="1:2" ht="15.75" outlineLevel="1" x14ac:dyDescent="0.2">
      <c r="A160" s="35" t="s">
        <v>22</v>
      </c>
      <c r="B160" s="17" t="s">
        <v>22</v>
      </c>
    </row>
    <row r="161" spans="1:2" ht="63" outlineLevel="1" x14ac:dyDescent="0.2">
      <c r="A161" s="35" t="s">
        <v>161</v>
      </c>
      <c r="B161" s="17" t="s">
        <v>162</v>
      </c>
    </row>
    <row r="162" spans="1:2" ht="31.5" outlineLevel="1" x14ac:dyDescent="0.2">
      <c r="A162" s="35" t="s">
        <v>161</v>
      </c>
      <c r="B162" s="45" t="s">
        <v>91</v>
      </c>
    </row>
    <row r="163" spans="1:2" ht="31.5" outlineLevel="1" x14ac:dyDescent="0.2">
      <c r="A163" s="35" t="s">
        <v>161</v>
      </c>
      <c r="B163" s="45" t="s">
        <v>91</v>
      </c>
    </row>
    <row r="164" spans="1:2" ht="15.75" outlineLevel="1" x14ac:dyDescent="0.2">
      <c r="A164" s="35" t="s">
        <v>22</v>
      </c>
      <c r="B164" s="17" t="s">
        <v>22</v>
      </c>
    </row>
    <row r="165" spans="1:2" ht="63" outlineLevel="1" x14ac:dyDescent="0.2">
      <c r="A165" s="35" t="s">
        <v>163</v>
      </c>
      <c r="B165" s="17" t="s">
        <v>164</v>
      </c>
    </row>
    <row r="166" spans="1:2" ht="47.25" outlineLevel="1" x14ac:dyDescent="0.2">
      <c r="A166" s="35" t="s">
        <v>165</v>
      </c>
      <c r="B166" s="17" t="s">
        <v>166</v>
      </c>
    </row>
    <row r="167" spans="1:2" ht="31.5" outlineLevel="1" x14ac:dyDescent="0.2">
      <c r="A167" s="35" t="s">
        <v>165</v>
      </c>
      <c r="B167" s="45" t="s">
        <v>91</v>
      </c>
    </row>
    <row r="168" spans="1:2" ht="31.5" outlineLevel="1" x14ac:dyDescent="0.2">
      <c r="A168" s="35" t="s">
        <v>165</v>
      </c>
      <c r="B168" s="45" t="s">
        <v>91</v>
      </c>
    </row>
    <row r="169" spans="1:2" ht="15.75" outlineLevel="1" x14ac:dyDescent="0.2">
      <c r="A169" s="35" t="s">
        <v>22</v>
      </c>
      <c r="B169" s="17" t="s">
        <v>22</v>
      </c>
    </row>
    <row r="170" spans="1:2" ht="63" outlineLevel="1" x14ac:dyDescent="0.2">
      <c r="A170" s="35" t="s">
        <v>167</v>
      </c>
      <c r="B170" s="17" t="s">
        <v>168</v>
      </c>
    </row>
    <row r="171" spans="1:2" ht="31.5" outlineLevel="1" x14ac:dyDescent="0.2">
      <c r="A171" s="35" t="s">
        <v>167</v>
      </c>
      <c r="B171" s="45" t="s">
        <v>91</v>
      </c>
    </row>
    <row r="172" spans="1:2" ht="31.5" outlineLevel="1" x14ac:dyDescent="0.2">
      <c r="A172" s="35" t="s">
        <v>167</v>
      </c>
      <c r="B172" s="45" t="s">
        <v>91</v>
      </c>
    </row>
    <row r="173" spans="1:2" ht="15.75" outlineLevel="1" x14ac:dyDescent="0.2">
      <c r="A173" s="35" t="s">
        <v>22</v>
      </c>
      <c r="B173" s="17" t="s">
        <v>22</v>
      </c>
    </row>
    <row r="174" spans="1:2" ht="94.5" x14ac:dyDescent="0.2">
      <c r="A174" s="35" t="s">
        <v>169</v>
      </c>
      <c r="B174" s="17" t="s">
        <v>170</v>
      </c>
    </row>
    <row r="175" spans="1:2" ht="78.75" hidden="1" outlineLevel="1" x14ac:dyDescent="0.2">
      <c r="A175" s="35" t="s">
        <v>171</v>
      </c>
      <c r="B175" s="17" t="s">
        <v>172</v>
      </c>
    </row>
    <row r="176" spans="1:2" ht="31.5" hidden="1" outlineLevel="1" x14ac:dyDescent="0.2">
      <c r="A176" s="35" t="s">
        <v>171</v>
      </c>
      <c r="B176" s="45" t="s">
        <v>91</v>
      </c>
    </row>
    <row r="177" spans="1:2" ht="31.5" hidden="1" outlineLevel="1" x14ac:dyDescent="0.2">
      <c r="A177" s="35" t="s">
        <v>171</v>
      </c>
      <c r="B177" s="45" t="s">
        <v>91</v>
      </c>
    </row>
    <row r="178" spans="1:2" ht="15.75" hidden="1" outlineLevel="1" x14ac:dyDescent="0.25">
      <c r="A178" s="35" t="s">
        <v>22</v>
      </c>
      <c r="B178" s="27" t="s">
        <v>22</v>
      </c>
    </row>
    <row r="179" spans="1:2" ht="78.75" hidden="1" outlineLevel="1" x14ac:dyDescent="0.2">
      <c r="A179" s="35" t="s">
        <v>173</v>
      </c>
      <c r="B179" s="17" t="s">
        <v>174</v>
      </c>
    </row>
    <row r="180" spans="1:2" ht="31.5" hidden="1" outlineLevel="1" x14ac:dyDescent="0.2">
      <c r="A180" s="35" t="s">
        <v>173</v>
      </c>
      <c r="B180" s="45" t="s">
        <v>91</v>
      </c>
    </row>
    <row r="181" spans="1:2" ht="31.5" hidden="1" outlineLevel="1" x14ac:dyDescent="0.2">
      <c r="A181" s="35" t="s">
        <v>173</v>
      </c>
      <c r="B181" s="45" t="s">
        <v>91</v>
      </c>
    </row>
    <row r="182" spans="1:2" ht="15.75" hidden="1" outlineLevel="1" x14ac:dyDescent="0.25">
      <c r="A182" s="35" t="s">
        <v>22</v>
      </c>
      <c r="B182" s="27" t="s">
        <v>22</v>
      </c>
    </row>
    <row r="183" spans="1:2" ht="47.25" x14ac:dyDescent="0.2">
      <c r="A183" s="35" t="s">
        <v>175</v>
      </c>
      <c r="B183" s="17" t="s">
        <v>176</v>
      </c>
    </row>
    <row r="184" spans="1:2" ht="31.5" hidden="1" x14ac:dyDescent="0.2">
      <c r="A184" s="35" t="s">
        <v>175</v>
      </c>
      <c r="B184" s="45" t="s">
        <v>91</v>
      </c>
    </row>
    <row r="185" spans="1:2" ht="31.5" hidden="1" x14ac:dyDescent="0.2">
      <c r="A185" s="35" t="s">
        <v>175</v>
      </c>
      <c r="B185" s="45" t="s">
        <v>91</v>
      </c>
    </row>
    <row r="186" spans="1:2" ht="15.75" hidden="1" x14ac:dyDescent="0.25">
      <c r="A186" s="35" t="s">
        <v>22</v>
      </c>
      <c r="B186" s="27" t="s">
        <v>22</v>
      </c>
    </row>
    <row r="187" spans="1:2" ht="47.25" x14ac:dyDescent="0.25">
      <c r="A187" s="35" t="s">
        <v>177</v>
      </c>
      <c r="B187" s="44" t="s">
        <v>178</v>
      </c>
    </row>
    <row r="188" spans="1:2" ht="31.5" hidden="1" x14ac:dyDescent="0.2">
      <c r="A188" s="35" t="s">
        <v>177</v>
      </c>
      <c r="B188" s="45" t="s">
        <v>91</v>
      </c>
    </row>
    <row r="189" spans="1:2" ht="31.5" hidden="1" x14ac:dyDescent="0.2">
      <c r="A189" s="35" t="s">
        <v>177</v>
      </c>
      <c r="B189" s="45" t="s">
        <v>91</v>
      </c>
    </row>
    <row r="190" spans="1:2" ht="15.75" hidden="1" x14ac:dyDescent="0.25">
      <c r="A190" s="35" t="s">
        <v>22</v>
      </c>
      <c r="B190" s="27" t="s">
        <v>22</v>
      </c>
    </row>
    <row r="191" spans="1:2" ht="31.5" x14ac:dyDescent="0.25">
      <c r="A191" s="35" t="s">
        <v>179</v>
      </c>
      <c r="B191" s="44" t="s">
        <v>180</v>
      </c>
    </row>
    <row r="192" spans="1:2" ht="31.5" hidden="1" x14ac:dyDescent="0.2">
      <c r="A192" s="35" t="s">
        <v>179</v>
      </c>
      <c r="B192" s="45" t="s">
        <v>91</v>
      </c>
    </row>
    <row r="193" spans="1:2" ht="31.5" hidden="1" x14ac:dyDescent="0.2">
      <c r="A193" s="35" t="s">
        <v>179</v>
      </c>
      <c r="B193" s="45" t="s">
        <v>91</v>
      </c>
    </row>
    <row r="194" spans="1:2" ht="15.75" x14ac:dyDescent="0.25">
      <c r="A194" s="35" t="s">
        <v>22</v>
      </c>
      <c r="B194" s="27" t="s">
        <v>22</v>
      </c>
    </row>
    <row r="195" spans="1:2" ht="31.5" hidden="1" x14ac:dyDescent="0.2">
      <c r="A195" s="35" t="s">
        <v>181</v>
      </c>
      <c r="B195" s="17" t="s">
        <v>182</v>
      </c>
    </row>
    <row r="196" spans="1:2" ht="18.75" hidden="1" x14ac:dyDescent="0.25">
      <c r="A196" s="35" t="s">
        <v>183</v>
      </c>
      <c r="B196" s="27" t="s">
        <v>183</v>
      </c>
    </row>
    <row r="197" spans="1:2" ht="15.75" hidden="1" x14ac:dyDescent="0.25">
      <c r="A197" s="50"/>
      <c r="B197" s="51"/>
    </row>
    <row r="198" spans="1:2" ht="18.75" hidden="1" customHeight="1" x14ac:dyDescent="0.25">
      <c r="A198" s="147" t="s">
        <v>184</v>
      </c>
      <c r="B198" s="147"/>
    </row>
    <row r="199" spans="1:2" ht="15.75" x14ac:dyDescent="0.25">
      <c r="A199" s="50"/>
      <c r="B199" s="51"/>
    </row>
    <row r="200" spans="1:2" ht="15.75" x14ac:dyDescent="0.25">
      <c r="A200" s="50"/>
      <c r="B200" s="51"/>
    </row>
    <row r="201" spans="1:2" ht="15.75" x14ac:dyDescent="0.25">
      <c r="A201" s="50"/>
      <c r="B201" s="51"/>
    </row>
  </sheetData>
  <sheetProtection selectLockedCells="1" selectUnlockedCells="1"/>
  <customSheetViews>
    <customSheetView guid="{02AA7907-AC7D-4877-BA18-8288788C0E73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1"/>
      <headerFooter alignWithMargins="0"/>
    </customSheetView>
    <customSheetView guid="{D8FEE9B6-A071-49EA-A2D2-F8B861CE2C9A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2"/>
      <headerFooter alignWithMargins="0"/>
    </customSheetView>
    <customSheetView guid="{80A660C9-9544-4AE9-9C96-2841AD711E7F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3"/>
      <headerFooter alignWithMargins="0"/>
    </customSheetView>
    <customSheetView guid="{F0A72A86-7CCE-814D-966C-C9E2EE0B05A9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7D456149-29C2-3441-92C5-835E84ECA886}" showRuler="0">
      <pageMargins left="0.75" right="0.75" top="1" bottom="1" header="0.5" footer="0.5"/>
    </customSheetView>
    <customSheetView guid="{54F7F2B1-D3B4-4CB1-8EF0-506A28ABFBC3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4"/>
      <headerFooter alignWithMargins="0"/>
    </customSheetView>
  </customSheetViews>
  <mergeCells count="45">
    <mergeCell ref="A8:AW8"/>
    <mergeCell ref="AF16:AK16"/>
    <mergeCell ref="K2:L2"/>
    <mergeCell ref="M2:R2"/>
    <mergeCell ref="A4:AW4"/>
    <mergeCell ref="A5:AW5"/>
    <mergeCell ref="A7:AW7"/>
    <mergeCell ref="T16:Y16"/>
    <mergeCell ref="Z16:AE16"/>
    <mergeCell ref="A10:AW10"/>
    <mergeCell ref="A12:AW12"/>
    <mergeCell ref="A13:AW13"/>
    <mergeCell ref="A14:AW14"/>
    <mergeCell ref="A15:A18"/>
    <mergeCell ref="B15:B18"/>
    <mergeCell ref="C15:C18"/>
    <mergeCell ref="A198:B198"/>
    <mergeCell ref="AL17:AM17"/>
    <mergeCell ref="D15:AW15"/>
    <mergeCell ref="D16:I16"/>
    <mergeCell ref="J16:S16"/>
    <mergeCell ref="AL16:AQ16"/>
    <mergeCell ref="AV17:AW17"/>
    <mergeCell ref="Z17:AA17"/>
    <mergeCell ref="AB17:AC17"/>
    <mergeCell ref="AD17:AE17"/>
    <mergeCell ref="AF17:AG17"/>
    <mergeCell ref="AH17:AI17"/>
    <mergeCell ref="AJ17:AK17"/>
    <mergeCell ref="AR16:AW16"/>
    <mergeCell ref="AT17:AU17"/>
    <mergeCell ref="N17:O17"/>
    <mergeCell ref="AN17:AO17"/>
    <mergeCell ref="AP17:AQ17"/>
    <mergeCell ref="AR17:AS17"/>
    <mergeCell ref="D17:E17"/>
    <mergeCell ref="F17:G17"/>
    <mergeCell ref="H17:I17"/>
    <mergeCell ref="J17:K17"/>
    <mergeCell ref="L17:M17"/>
    <mergeCell ref="T17:U17"/>
    <mergeCell ref="V17:W17"/>
    <mergeCell ref="X17:Y17"/>
    <mergeCell ref="P17:Q17"/>
    <mergeCell ref="R17:S17"/>
  </mergeCells>
  <pageMargins left="0.70833333333333337" right="0.70833333333333337" top="0.74791666666666667" bottom="0.74791666666666667" header="0.51180555555555551" footer="0.51180555555555551"/>
  <pageSetup paperSize="8" scale="13" firstPageNumber="0" orientation="landscape" horizontalDpi="300" verticalDpi="300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AL39"/>
  <sheetViews>
    <sheetView tabSelected="1" zoomScale="75" zoomScaleNormal="75" zoomScaleSheetLayoutView="70" workbookViewId="0">
      <selection activeCell="K24" sqref="K24"/>
    </sheetView>
  </sheetViews>
  <sheetFormatPr defaultRowHeight="12" x14ac:dyDescent="0.2"/>
  <cols>
    <col min="1" max="1" width="9.75" style="131" customWidth="1"/>
    <col min="2" max="2" width="44.625" style="2" customWidth="1"/>
    <col min="3" max="3" width="12.75" style="131" customWidth="1"/>
    <col min="4" max="5" width="8.125" style="131" customWidth="1"/>
    <col min="6" max="7" width="10.125" style="131" customWidth="1"/>
    <col min="8" max="15" width="8.125" style="131" customWidth="1"/>
    <col min="16" max="19" width="11.75" style="131" customWidth="1"/>
    <col min="20" max="25" width="8.125" style="131" customWidth="1"/>
    <col min="26" max="16384" width="9" style="131"/>
  </cols>
  <sheetData>
    <row r="2" spans="1:38" ht="15.75" x14ac:dyDescent="0.2">
      <c r="F2" s="135"/>
      <c r="G2" s="135"/>
      <c r="H2" s="135"/>
      <c r="I2" s="135"/>
      <c r="J2" s="150"/>
      <c r="K2" s="150"/>
      <c r="L2" s="150"/>
      <c r="M2" s="150"/>
      <c r="N2" s="150"/>
      <c r="O2" s="135"/>
    </row>
    <row r="3" spans="1:38" x14ac:dyDescent="0.2"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38" ht="18.75" x14ac:dyDescent="0.2">
      <c r="A4" s="151" t="s">
        <v>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</row>
    <row r="5" spans="1:38" ht="18.75" x14ac:dyDescent="0.3">
      <c r="A5" s="152" t="s">
        <v>194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</row>
    <row r="6" spans="1:38" ht="15.75" customHeight="1" x14ac:dyDescent="0.2"/>
    <row r="7" spans="1:38" ht="21.75" customHeight="1" x14ac:dyDescent="0.2">
      <c r="A7" s="153" t="s">
        <v>5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</row>
    <row r="8" spans="1:38" ht="15.75" customHeight="1" x14ac:dyDescent="0.2">
      <c r="A8" s="149" t="s">
        <v>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</row>
    <row r="10" spans="1:38" ht="16.5" customHeight="1" x14ac:dyDescent="0.2">
      <c r="A10" s="153" t="s">
        <v>368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</row>
    <row r="11" spans="1:38" ht="15" customHeight="1" x14ac:dyDescent="0.2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4"/>
      <c r="Q11" s="14"/>
      <c r="R11" s="14"/>
      <c r="S11" s="14"/>
      <c r="T11" s="14"/>
      <c r="U11" s="14"/>
      <c r="V11" s="12"/>
      <c r="W11" s="12"/>
      <c r="X11" s="12"/>
      <c r="Y11" s="12"/>
    </row>
    <row r="12" spans="1:38" s="11" customFormat="1" ht="48" customHeight="1" x14ac:dyDescent="0.35">
      <c r="A12" s="162" t="s">
        <v>369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</row>
    <row r="13" spans="1:38" s="11" customFormat="1" ht="15.75" customHeight="1" x14ac:dyDescent="0.25">
      <c r="A13" s="171" t="s">
        <v>349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</row>
    <row r="14" spans="1:38" s="11" customFormat="1" ht="15.75" customHeight="1" x14ac:dyDescent="0.3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38" s="18" customFormat="1" ht="33.75" customHeight="1" x14ac:dyDescent="0.25">
      <c r="A15" s="173" t="s">
        <v>10</v>
      </c>
      <c r="B15" s="176" t="s">
        <v>11</v>
      </c>
      <c r="C15" s="167" t="s">
        <v>12</v>
      </c>
      <c r="D15" s="159" t="s">
        <v>185</v>
      </c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1"/>
    </row>
    <row r="16" spans="1:38" ht="145.5" customHeight="1" x14ac:dyDescent="0.2">
      <c r="A16" s="174"/>
      <c r="B16" s="177"/>
      <c r="C16" s="179"/>
      <c r="D16" s="167" t="s">
        <v>14</v>
      </c>
      <c r="E16" s="164"/>
      <c r="F16" s="167" t="s">
        <v>15</v>
      </c>
      <c r="G16" s="163"/>
      <c r="H16" s="163"/>
      <c r="I16" s="163"/>
      <c r="J16" s="163"/>
      <c r="K16" s="163"/>
      <c r="L16" s="163"/>
      <c r="M16" s="163"/>
      <c r="N16" s="163"/>
      <c r="O16" s="164"/>
      <c r="P16" s="163" t="s">
        <v>352</v>
      </c>
      <c r="Q16" s="164"/>
      <c r="R16" s="167" t="s">
        <v>353</v>
      </c>
      <c r="S16" s="164"/>
      <c r="T16" s="167" t="s">
        <v>18</v>
      </c>
      <c r="U16" s="164"/>
      <c r="V16" s="167" t="s">
        <v>19</v>
      </c>
      <c r="W16" s="164"/>
      <c r="X16" s="167" t="s">
        <v>20</v>
      </c>
      <c r="Y16" s="164"/>
    </row>
    <row r="17" spans="1:25" s="19" customFormat="1" ht="142.5" customHeight="1" x14ac:dyDescent="0.25">
      <c r="A17" s="174"/>
      <c r="B17" s="177"/>
      <c r="C17" s="179"/>
      <c r="D17" s="168"/>
      <c r="E17" s="166"/>
      <c r="F17" s="181" t="s">
        <v>186</v>
      </c>
      <c r="G17" s="170"/>
      <c r="H17" s="169" t="s">
        <v>187</v>
      </c>
      <c r="I17" s="170"/>
      <c r="J17" s="169" t="s">
        <v>188</v>
      </c>
      <c r="K17" s="170"/>
      <c r="L17" s="169" t="s">
        <v>189</v>
      </c>
      <c r="M17" s="170"/>
      <c r="N17" s="157" t="s">
        <v>189</v>
      </c>
      <c r="O17" s="158"/>
      <c r="P17" s="165"/>
      <c r="Q17" s="166"/>
      <c r="R17" s="168"/>
      <c r="S17" s="166"/>
      <c r="T17" s="168"/>
      <c r="U17" s="166"/>
      <c r="V17" s="168"/>
      <c r="W17" s="166"/>
      <c r="X17" s="168"/>
      <c r="Y17" s="166"/>
    </row>
    <row r="18" spans="1:25" ht="128.25" customHeight="1" x14ac:dyDescent="0.2">
      <c r="A18" s="175"/>
      <c r="B18" s="178"/>
      <c r="C18" s="180"/>
      <c r="D18" s="130" t="s">
        <v>348</v>
      </c>
      <c r="E18" s="130" t="s">
        <v>370</v>
      </c>
      <c r="F18" s="130" t="s">
        <v>348</v>
      </c>
      <c r="G18" s="130" t="s">
        <v>370</v>
      </c>
      <c r="H18" s="130" t="s">
        <v>348</v>
      </c>
      <c r="I18" s="130" t="s">
        <v>370</v>
      </c>
      <c r="J18" s="130" t="s">
        <v>348</v>
      </c>
      <c r="K18" s="130" t="s">
        <v>370</v>
      </c>
      <c r="L18" s="130" t="s">
        <v>348</v>
      </c>
      <c r="M18" s="130" t="s">
        <v>370</v>
      </c>
      <c r="N18" s="130" t="s">
        <v>348</v>
      </c>
      <c r="O18" s="130" t="s">
        <v>370</v>
      </c>
      <c r="P18" s="145" t="s">
        <v>348</v>
      </c>
      <c r="Q18" s="145" t="s">
        <v>370</v>
      </c>
      <c r="R18" s="145" t="s">
        <v>348</v>
      </c>
      <c r="S18" s="145" t="s">
        <v>370</v>
      </c>
      <c r="T18" s="130" t="s">
        <v>348</v>
      </c>
      <c r="U18" s="130" t="s">
        <v>370</v>
      </c>
      <c r="V18" s="130" t="s">
        <v>348</v>
      </c>
      <c r="W18" s="130" t="s">
        <v>370</v>
      </c>
      <c r="X18" s="130" t="s">
        <v>348</v>
      </c>
      <c r="Y18" s="130" t="s">
        <v>370</v>
      </c>
    </row>
    <row r="19" spans="1:25" s="34" customFormat="1" ht="15.75" x14ac:dyDescent="0.25">
      <c r="A19" s="132">
        <v>1</v>
      </c>
      <c r="B19" s="132">
        <v>2</v>
      </c>
      <c r="C19" s="132">
        <v>3</v>
      </c>
      <c r="D19" s="28" t="s">
        <v>25</v>
      </c>
      <c r="E19" s="28" t="s">
        <v>190</v>
      </c>
      <c r="F19" s="28" t="s">
        <v>30</v>
      </c>
      <c r="G19" s="28" t="s">
        <v>31</v>
      </c>
      <c r="H19" s="28" t="s">
        <v>32</v>
      </c>
      <c r="I19" s="28" t="s">
        <v>33</v>
      </c>
      <c r="J19" s="28" t="s">
        <v>34</v>
      </c>
      <c r="K19" s="28" t="s">
        <v>35</v>
      </c>
      <c r="L19" s="28" t="s">
        <v>36</v>
      </c>
      <c r="M19" s="28" t="s">
        <v>37</v>
      </c>
      <c r="N19" s="28" t="s">
        <v>38</v>
      </c>
      <c r="O19" s="28" t="s">
        <v>39</v>
      </c>
      <c r="P19" s="28" t="s">
        <v>40</v>
      </c>
      <c r="Q19" s="28" t="s">
        <v>41</v>
      </c>
      <c r="R19" s="28" t="s">
        <v>45</v>
      </c>
      <c r="S19" s="28" t="s">
        <v>46</v>
      </c>
      <c r="T19" s="28" t="s">
        <v>50</v>
      </c>
      <c r="U19" s="28" t="s">
        <v>51</v>
      </c>
      <c r="V19" s="28" t="s">
        <v>55</v>
      </c>
      <c r="W19" s="28" t="s">
        <v>56</v>
      </c>
      <c r="X19" s="28" t="s">
        <v>60</v>
      </c>
      <c r="Y19" s="28" t="s">
        <v>61</v>
      </c>
    </row>
    <row r="20" spans="1:25" s="57" customFormat="1" ht="31.5" x14ac:dyDescent="0.2">
      <c r="A20" s="54" t="s">
        <v>65</v>
      </c>
      <c r="B20" s="55" t="s">
        <v>66</v>
      </c>
      <c r="C20" s="56"/>
      <c r="D20" s="56" t="s">
        <v>191</v>
      </c>
      <c r="E20" s="56" t="s">
        <v>191</v>
      </c>
      <c r="F20" s="56">
        <v>0</v>
      </c>
      <c r="G20" s="56">
        <v>0</v>
      </c>
      <c r="H20" s="56">
        <v>0</v>
      </c>
      <c r="I20" s="56">
        <v>0.12</v>
      </c>
      <c r="J20" s="56">
        <v>3.0049999999999999</v>
      </c>
      <c r="K20" s="56">
        <v>3.0049999999999999</v>
      </c>
      <c r="L20" s="56">
        <v>0</v>
      </c>
      <c r="M20" s="56">
        <v>0</v>
      </c>
      <c r="N20" s="56">
        <v>0</v>
      </c>
      <c r="O20" s="56">
        <v>14</v>
      </c>
      <c r="P20" s="56">
        <v>1.485865</v>
      </c>
      <c r="Q20" s="56">
        <v>0.72926000000000002</v>
      </c>
      <c r="R20" s="56">
        <v>0.61913799999999997</v>
      </c>
      <c r="S20" s="56">
        <v>0.26543</v>
      </c>
      <c r="T20" s="56" t="s">
        <v>191</v>
      </c>
      <c r="U20" s="56" t="s">
        <v>191</v>
      </c>
      <c r="V20" s="56" t="s">
        <v>191</v>
      </c>
      <c r="W20" s="56" t="s">
        <v>191</v>
      </c>
      <c r="X20" s="56" t="s">
        <v>191</v>
      </c>
      <c r="Y20" s="56" t="s">
        <v>191</v>
      </c>
    </row>
    <row r="21" spans="1:25" s="61" customFormat="1" ht="15.75" x14ac:dyDescent="0.2">
      <c r="A21" s="58" t="s">
        <v>67</v>
      </c>
      <c r="B21" s="59" t="s">
        <v>68</v>
      </c>
      <c r="C21" s="60"/>
      <c r="D21" s="60" t="s">
        <v>191</v>
      </c>
      <c r="E21" s="60" t="s">
        <v>191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 t="s">
        <v>191</v>
      </c>
      <c r="Q21" s="60" t="s">
        <v>191</v>
      </c>
      <c r="R21" s="60" t="s">
        <v>191</v>
      </c>
      <c r="S21" s="60" t="s">
        <v>191</v>
      </c>
      <c r="T21" s="60" t="s">
        <v>191</v>
      </c>
      <c r="U21" s="60" t="s">
        <v>191</v>
      </c>
      <c r="V21" s="60" t="s">
        <v>191</v>
      </c>
      <c r="W21" s="60" t="s">
        <v>191</v>
      </c>
      <c r="X21" s="60" t="s">
        <v>191</v>
      </c>
      <c r="Y21" s="60" t="s">
        <v>191</v>
      </c>
    </row>
    <row r="22" spans="1:25" s="61" customFormat="1" ht="31.5" x14ac:dyDescent="0.2">
      <c r="A22" s="58" t="s">
        <v>69</v>
      </c>
      <c r="B22" s="59" t="s">
        <v>70</v>
      </c>
      <c r="C22" s="60"/>
      <c r="D22" s="60" t="s">
        <v>191</v>
      </c>
      <c r="E22" s="60" t="s">
        <v>191</v>
      </c>
      <c r="F22" s="60">
        <v>0</v>
      </c>
      <c r="G22" s="60">
        <v>0</v>
      </c>
      <c r="H22" s="60">
        <v>0</v>
      </c>
      <c r="I22" s="60">
        <v>0</v>
      </c>
      <c r="J22" s="60">
        <v>3.0049999999999999</v>
      </c>
      <c r="K22" s="60">
        <v>3.0049999999999999</v>
      </c>
      <c r="L22" s="60">
        <v>0</v>
      </c>
      <c r="M22" s="60">
        <v>0</v>
      </c>
      <c r="N22" s="60">
        <v>0</v>
      </c>
      <c r="O22" s="60">
        <v>14</v>
      </c>
      <c r="P22" s="60" t="s">
        <v>191</v>
      </c>
      <c r="Q22" s="60" t="s">
        <v>191</v>
      </c>
      <c r="R22" s="60" t="s">
        <v>191</v>
      </c>
      <c r="S22" s="60" t="s">
        <v>191</v>
      </c>
      <c r="T22" s="60" t="s">
        <v>191</v>
      </c>
      <c r="U22" s="60" t="s">
        <v>191</v>
      </c>
      <c r="V22" s="60" t="s">
        <v>191</v>
      </c>
      <c r="W22" s="60" t="s">
        <v>191</v>
      </c>
      <c r="X22" s="60" t="s">
        <v>191</v>
      </c>
      <c r="Y22" s="60" t="s">
        <v>191</v>
      </c>
    </row>
    <row r="23" spans="1:25" s="65" customFormat="1" ht="31.5" x14ac:dyDescent="0.2">
      <c r="A23" s="62" t="s">
        <v>102</v>
      </c>
      <c r="B23" s="63" t="s">
        <v>103</v>
      </c>
      <c r="C23" s="64"/>
      <c r="D23" s="64" t="s">
        <v>191</v>
      </c>
      <c r="E23" s="64" t="s">
        <v>191</v>
      </c>
      <c r="F23" s="64">
        <v>0</v>
      </c>
      <c r="G23" s="64">
        <v>0</v>
      </c>
      <c r="H23" s="64">
        <v>0</v>
      </c>
      <c r="I23" s="64">
        <v>0</v>
      </c>
      <c r="J23" s="64">
        <v>3.0049999999999999</v>
      </c>
      <c r="K23" s="64">
        <v>3.0049999999999999</v>
      </c>
      <c r="L23" s="64">
        <v>0</v>
      </c>
      <c r="M23" s="64">
        <v>0</v>
      </c>
      <c r="N23" s="64">
        <v>0</v>
      </c>
      <c r="O23" s="64">
        <v>14</v>
      </c>
      <c r="P23" s="64" t="s">
        <v>191</v>
      </c>
      <c r="Q23" s="64" t="s">
        <v>191</v>
      </c>
      <c r="R23" s="64" t="s">
        <v>191</v>
      </c>
      <c r="S23" s="64" t="s">
        <v>191</v>
      </c>
      <c r="T23" s="64" t="s">
        <v>191</v>
      </c>
      <c r="U23" s="64" t="s">
        <v>191</v>
      </c>
      <c r="V23" s="64" t="s">
        <v>191</v>
      </c>
      <c r="W23" s="64" t="s">
        <v>191</v>
      </c>
      <c r="X23" s="64" t="s">
        <v>191</v>
      </c>
      <c r="Y23" s="64" t="s">
        <v>191</v>
      </c>
    </row>
    <row r="24" spans="1:25" s="65" customFormat="1" ht="63" x14ac:dyDescent="0.2">
      <c r="A24" s="62" t="s">
        <v>104</v>
      </c>
      <c r="B24" s="63" t="s">
        <v>105</v>
      </c>
      <c r="C24" s="64"/>
      <c r="D24" s="64" t="s">
        <v>191</v>
      </c>
      <c r="E24" s="64" t="s">
        <v>191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14</v>
      </c>
      <c r="P24" s="64" t="s">
        <v>191</v>
      </c>
      <c r="Q24" s="64" t="s">
        <v>191</v>
      </c>
      <c r="R24" s="64" t="s">
        <v>191</v>
      </c>
      <c r="S24" s="64" t="s">
        <v>191</v>
      </c>
      <c r="T24" s="64" t="s">
        <v>191</v>
      </c>
      <c r="U24" s="64" t="s">
        <v>191</v>
      </c>
      <c r="V24" s="64" t="s">
        <v>191</v>
      </c>
      <c r="W24" s="64" t="s">
        <v>191</v>
      </c>
      <c r="X24" s="64" t="s">
        <v>191</v>
      </c>
      <c r="Y24" s="64" t="s">
        <v>191</v>
      </c>
    </row>
    <row r="25" spans="1:25" s="69" customFormat="1" ht="31.5" x14ac:dyDescent="0.2">
      <c r="A25" s="66" t="s">
        <v>106</v>
      </c>
      <c r="B25" s="67" t="s">
        <v>107</v>
      </c>
      <c r="C25" s="68"/>
      <c r="D25" s="68" t="s">
        <v>191</v>
      </c>
      <c r="E25" s="68" t="s">
        <v>191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 t="s">
        <v>191</v>
      </c>
      <c r="Q25" s="68" t="s">
        <v>191</v>
      </c>
      <c r="R25" s="68" t="s">
        <v>191</v>
      </c>
      <c r="S25" s="68" t="s">
        <v>191</v>
      </c>
      <c r="T25" s="68" t="s">
        <v>191</v>
      </c>
      <c r="U25" s="68" t="s">
        <v>191</v>
      </c>
      <c r="V25" s="68" t="s">
        <v>191</v>
      </c>
      <c r="W25" s="68" t="s">
        <v>191</v>
      </c>
      <c r="X25" s="68" t="s">
        <v>191</v>
      </c>
      <c r="Y25" s="68" t="s">
        <v>191</v>
      </c>
    </row>
    <row r="26" spans="1:25" s="69" customFormat="1" ht="63" x14ac:dyDescent="0.2">
      <c r="A26" s="66" t="s">
        <v>125</v>
      </c>
      <c r="B26" s="67" t="s">
        <v>126</v>
      </c>
      <c r="C26" s="68"/>
      <c r="D26" s="68" t="s">
        <v>191</v>
      </c>
      <c r="E26" s="68" t="s">
        <v>191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14</v>
      </c>
      <c r="P26" s="68" t="s">
        <v>191</v>
      </c>
      <c r="Q26" s="68" t="s">
        <v>191</v>
      </c>
      <c r="R26" s="68" t="s">
        <v>191</v>
      </c>
      <c r="S26" s="68" t="s">
        <v>191</v>
      </c>
      <c r="T26" s="68" t="s">
        <v>191</v>
      </c>
      <c r="U26" s="68" t="s">
        <v>191</v>
      </c>
      <c r="V26" s="68" t="s">
        <v>191</v>
      </c>
      <c r="W26" s="68" t="s">
        <v>191</v>
      </c>
      <c r="X26" s="68" t="s">
        <v>191</v>
      </c>
      <c r="Y26" s="68" t="s">
        <v>191</v>
      </c>
    </row>
    <row r="27" spans="1:25" ht="63" x14ac:dyDescent="0.2">
      <c r="A27" s="133" t="s">
        <v>125</v>
      </c>
      <c r="B27" s="136" t="s">
        <v>354</v>
      </c>
      <c r="C27" s="132" t="s">
        <v>361</v>
      </c>
      <c r="D27" s="132" t="s">
        <v>191</v>
      </c>
      <c r="E27" s="132" t="s">
        <v>191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132">
        <v>14</v>
      </c>
      <c r="P27" s="132" t="s">
        <v>191</v>
      </c>
      <c r="Q27" s="132" t="s">
        <v>191</v>
      </c>
      <c r="R27" s="132" t="s">
        <v>191</v>
      </c>
      <c r="S27" s="132" t="s">
        <v>191</v>
      </c>
      <c r="T27" s="132" t="s">
        <v>191</v>
      </c>
      <c r="U27" s="132" t="s">
        <v>191</v>
      </c>
      <c r="V27" s="132" t="s">
        <v>191</v>
      </c>
      <c r="W27" s="132" t="s">
        <v>191</v>
      </c>
      <c r="X27" s="132" t="s">
        <v>191</v>
      </c>
      <c r="Y27" s="132" t="s">
        <v>191</v>
      </c>
    </row>
    <row r="28" spans="1:25" s="65" customFormat="1" ht="47.25" x14ac:dyDescent="0.2">
      <c r="A28" s="62" t="s">
        <v>133</v>
      </c>
      <c r="B28" s="63" t="s">
        <v>134</v>
      </c>
      <c r="C28" s="64"/>
      <c r="D28" s="64" t="s">
        <v>191</v>
      </c>
      <c r="E28" s="64" t="s">
        <v>191</v>
      </c>
      <c r="F28" s="64">
        <v>0</v>
      </c>
      <c r="G28" s="64">
        <v>0</v>
      </c>
      <c r="H28" s="64">
        <v>0</v>
      </c>
      <c r="I28" s="64">
        <v>0</v>
      </c>
      <c r="J28" s="64">
        <v>3.0049999999999999</v>
      </c>
      <c r="K28" s="64">
        <v>3.0049999999999999</v>
      </c>
      <c r="L28" s="64">
        <v>0</v>
      </c>
      <c r="M28" s="64">
        <v>0</v>
      </c>
      <c r="N28" s="64">
        <v>0</v>
      </c>
      <c r="O28" s="64">
        <v>0</v>
      </c>
      <c r="P28" s="64" t="s">
        <v>191</v>
      </c>
      <c r="Q28" s="64" t="s">
        <v>191</v>
      </c>
      <c r="R28" s="64" t="s">
        <v>191</v>
      </c>
      <c r="S28" s="64" t="s">
        <v>191</v>
      </c>
      <c r="T28" s="64" t="s">
        <v>191</v>
      </c>
      <c r="U28" s="64" t="s">
        <v>191</v>
      </c>
      <c r="V28" s="64" t="s">
        <v>191</v>
      </c>
      <c r="W28" s="64" t="s">
        <v>191</v>
      </c>
      <c r="X28" s="64" t="s">
        <v>191</v>
      </c>
      <c r="Y28" s="64" t="s">
        <v>191</v>
      </c>
    </row>
    <row r="29" spans="1:25" s="69" customFormat="1" ht="31.5" x14ac:dyDescent="0.2">
      <c r="A29" s="66" t="s">
        <v>192</v>
      </c>
      <c r="B29" s="67" t="s">
        <v>193</v>
      </c>
      <c r="C29" s="68"/>
      <c r="D29" s="68" t="s">
        <v>191</v>
      </c>
      <c r="E29" s="68" t="s">
        <v>191</v>
      </c>
      <c r="F29" s="68">
        <v>0</v>
      </c>
      <c r="G29" s="68">
        <v>0</v>
      </c>
      <c r="H29" s="68">
        <v>0</v>
      </c>
      <c r="I29" s="68">
        <v>0</v>
      </c>
      <c r="J29" s="68">
        <v>3.0049999999999999</v>
      </c>
      <c r="K29" s="68">
        <v>3.0049999999999999</v>
      </c>
      <c r="L29" s="68">
        <v>0</v>
      </c>
      <c r="M29" s="68">
        <v>0</v>
      </c>
      <c r="N29" s="68">
        <v>0</v>
      </c>
      <c r="O29" s="68">
        <v>0</v>
      </c>
      <c r="P29" s="68" t="s">
        <v>191</v>
      </c>
      <c r="Q29" s="68" t="s">
        <v>191</v>
      </c>
      <c r="R29" s="68" t="s">
        <v>191</v>
      </c>
      <c r="S29" s="68" t="s">
        <v>191</v>
      </c>
      <c r="T29" s="68" t="s">
        <v>191</v>
      </c>
      <c r="U29" s="68" t="s">
        <v>191</v>
      </c>
      <c r="V29" s="68" t="s">
        <v>191</v>
      </c>
      <c r="W29" s="68" t="s">
        <v>191</v>
      </c>
      <c r="X29" s="68" t="s">
        <v>191</v>
      </c>
      <c r="Y29" s="68" t="s">
        <v>191</v>
      </c>
    </row>
    <row r="30" spans="1:25" ht="47.25" x14ac:dyDescent="0.2">
      <c r="A30" s="133" t="s">
        <v>192</v>
      </c>
      <c r="B30" s="134" t="s">
        <v>195</v>
      </c>
      <c r="C30" s="132" t="s">
        <v>196</v>
      </c>
      <c r="D30" s="132" t="s">
        <v>191</v>
      </c>
      <c r="E30" s="132" t="s">
        <v>191</v>
      </c>
      <c r="F30" s="132">
        <v>0</v>
      </c>
      <c r="G30" s="132">
        <v>0</v>
      </c>
      <c r="H30" s="132">
        <v>0</v>
      </c>
      <c r="I30" s="132">
        <v>0</v>
      </c>
      <c r="J30" s="132">
        <v>3.0049999999999999</v>
      </c>
      <c r="K30" s="132">
        <v>3.0049999999999999</v>
      </c>
      <c r="L30" s="132">
        <v>0</v>
      </c>
      <c r="M30" s="132">
        <v>0</v>
      </c>
      <c r="N30" s="132">
        <v>0</v>
      </c>
      <c r="O30" s="132">
        <v>0</v>
      </c>
      <c r="P30" s="132" t="s">
        <v>191</v>
      </c>
      <c r="Q30" s="132" t="s">
        <v>191</v>
      </c>
      <c r="R30" s="132" t="s">
        <v>191</v>
      </c>
      <c r="S30" s="132" t="s">
        <v>191</v>
      </c>
      <c r="T30" s="132" t="s">
        <v>191</v>
      </c>
      <c r="U30" s="132" t="s">
        <v>191</v>
      </c>
      <c r="V30" s="132" t="s">
        <v>191</v>
      </c>
      <c r="W30" s="132" t="s">
        <v>191</v>
      </c>
      <c r="X30" s="132" t="s">
        <v>191</v>
      </c>
      <c r="Y30" s="132" t="s">
        <v>191</v>
      </c>
    </row>
    <row r="31" spans="1:25" s="65" customFormat="1" ht="70.5" customHeight="1" x14ac:dyDescent="0.2">
      <c r="A31" s="62" t="s">
        <v>145</v>
      </c>
      <c r="B31" s="63" t="s">
        <v>350</v>
      </c>
      <c r="C31" s="64"/>
      <c r="D31" s="64" t="s">
        <v>191</v>
      </c>
      <c r="E31" s="64" t="s">
        <v>191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4">
        <v>0</v>
      </c>
      <c r="M31" s="64">
        <v>0</v>
      </c>
      <c r="N31" s="64">
        <v>0</v>
      </c>
      <c r="O31" s="64">
        <v>0</v>
      </c>
      <c r="P31" s="64" t="s">
        <v>191</v>
      </c>
      <c r="Q31" s="64" t="s">
        <v>191</v>
      </c>
      <c r="R31" s="64" t="s">
        <v>191</v>
      </c>
      <c r="S31" s="64" t="s">
        <v>191</v>
      </c>
      <c r="T31" s="64" t="s">
        <v>191</v>
      </c>
      <c r="U31" s="64" t="s">
        <v>191</v>
      </c>
      <c r="V31" s="64" t="s">
        <v>191</v>
      </c>
      <c r="W31" s="64" t="s">
        <v>191</v>
      </c>
      <c r="X31" s="64" t="s">
        <v>191</v>
      </c>
      <c r="Y31" s="64" t="s">
        <v>191</v>
      </c>
    </row>
    <row r="32" spans="1:25" s="69" customFormat="1" ht="47.25" x14ac:dyDescent="0.2">
      <c r="A32" s="66" t="s">
        <v>147</v>
      </c>
      <c r="B32" s="67" t="s">
        <v>351</v>
      </c>
      <c r="C32" s="137"/>
      <c r="D32" s="137" t="s">
        <v>191</v>
      </c>
      <c r="E32" s="137" t="s">
        <v>191</v>
      </c>
      <c r="F32" s="137">
        <v>0</v>
      </c>
      <c r="G32" s="137">
        <v>0</v>
      </c>
      <c r="H32" s="137">
        <v>0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 t="s">
        <v>191</v>
      </c>
      <c r="Q32" s="137" t="s">
        <v>191</v>
      </c>
      <c r="R32" s="137" t="s">
        <v>191</v>
      </c>
      <c r="S32" s="137" t="s">
        <v>191</v>
      </c>
      <c r="T32" s="137" t="s">
        <v>191</v>
      </c>
      <c r="U32" s="137" t="s">
        <v>191</v>
      </c>
      <c r="V32" s="137" t="s">
        <v>191</v>
      </c>
      <c r="W32" s="137" t="s">
        <v>191</v>
      </c>
      <c r="X32" s="137" t="s">
        <v>191</v>
      </c>
      <c r="Y32" s="137" t="s">
        <v>191</v>
      </c>
    </row>
    <row r="33" spans="1:25" ht="31.5" x14ac:dyDescent="0.2">
      <c r="A33" s="133" t="s">
        <v>147</v>
      </c>
      <c r="B33" s="144" t="s">
        <v>355</v>
      </c>
      <c r="C33" s="132" t="s">
        <v>362</v>
      </c>
      <c r="D33" s="132" t="s">
        <v>191</v>
      </c>
      <c r="E33" s="132" t="s">
        <v>191</v>
      </c>
      <c r="F33" s="132">
        <v>0</v>
      </c>
      <c r="G33" s="143">
        <v>0</v>
      </c>
      <c r="H33" s="132">
        <v>0</v>
      </c>
      <c r="I33" s="143">
        <v>0</v>
      </c>
      <c r="J33" s="132">
        <v>0</v>
      </c>
      <c r="K33" s="143">
        <v>0</v>
      </c>
      <c r="L33" s="132">
        <v>0</v>
      </c>
      <c r="M33" s="143">
        <v>0</v>
      </c>
      <c r="N33" s="132">
        <v>0</v>
      </c>
      <c r="O33" s="143">
        <v>0</v>
      </c>
      <c r="P33" s="132" t="s">
        <v>191</v>
      </c>
      <c r="Q33" s="132" t="s">
        <v>191</v>
      </c>
      <c r="R33" s="132" t="s">
        <v>191</v>
      </c>
      <c r="S33" s="132" t="s">
        <v>191</v>
      </c>
      <c r="T33" s="132" t="s">
        <v>191</v>
      </c>
      <c r="U33" s="132" t="s">
        <v>191</v>
      </c>
      <c r="V33" s="132" t="s">
        <v>191</v>
      </c>
      <c r="W33" s="132" t="s">
        <v>191</v>
      </c>
      <c r="X33" s="132" t="s">
        <v>191</v>
      </c>
      <c r="Y33" s="132" t="s">
        <v>191</v>
      </c>
    </row>
    <row r="34" spans="1:25" ht="47.25" x14ac:dyDescent="0.2">
      <c r="A34" s="133" t="s">
        <v>147</v>
      </c>
      <c r="B34" s="144" t="s">
        <v>356</v>
      </c>
      <c r="C34" s="132" t="s">
        <v>363</v>
      </c>
      <c r="D34" s="132" t="s">
        <v>191</v>
      </c>
      <c r="E34" s="132" t="s">
        <v>191</v>
      </c>
      <c r="F34" s="132">
        <v>0</v>
      </c>
      <c r="G34" s="143">
        <v>0</v>
      </c>
      <c r="H34" s="132">
        <v>0</v>
      </c>
      <c r="I34" s="143">
        <v>0</v>
      </c>
      <c r="J34" s="132">
        <v>0</v>
      </c>
      <c r="K34" s="143">
        <v>0</v>
      </c>
      <c r="L34" s="132">
        <v>0</v>
      </c>
      <c r="M34" s="143">
        <v>0</v>
      </c>
      <c r="N34" s="132">
        <v>0</v>
      </c>
      <c r="O34" s="143">
        <v>0</v>
      </c>
      <c r="P34" s="132" t="s">
        <v>191</v>
      </c>
      <c r="Q34" s="132" t="s">
        <v>191</v>
      </c>
      <c r="R34" s="132" t="s">
        <v>191</v>
      </c>
      <c r="S34" s="132" t="s">
        <v>191</v>
      </c>
      <c r="T34" s="132" t="s">
        <v>191</v>
      </c>
      <c r="U34" s="132" t="s">
        <v>191</v>
      </c>
      <c r="V34" s="132" t="s">
        <v>191</v>
      </c>
      <c r="W34" s="132" t="s">
        <v>191</v>
      </c>
      <c r="X34" s="132" t="s">
        <v>191</v>
      </c>
      <c r="Y34" s="132" t="s">
        <v>191</v>
      </c>
    </row>
    <row r="35" spans="1:25" ht="47.25" x14ac:dyDescent="0.2">
      <c r="A35" s="133" t="s">
        <v>147</v>
      </c>
      <c r="B35" s="144" t="s">
        <v>357</v>
      </c>
      <c r="C35" s="132" t="s">
        <v>364</v>
      </c>
      <c r="D35" s="132" t="s">
        <v>191</v>
      </c>
      <c r="E35" s="132" t="s">
        <v>191</v>
      </c>
      <c r="F35" s="132">
        <v>0</v>
      </c>
      <c r="G35" s="143">
        <v>0</v>
      </c>
      <c r="H35" s="132">
        <v>0</v>
      </c>
      <c r="I35" s="143">
        <v>0</v>
      </c>
      <c r="J35" s="132">
        <v>0</v>
      </c>
      <c r="K35" s="143">
        <v>0</v>
      </c>
      <c r="L35" s="132">
        <v>0</v>
      </c>
      <c r="M35" s="143">
        <v>0</v>
      </c>
      <c r="N35" s="132">
        <v>0</v>
      </c>
      <c r="O35" s="143">
        <v>0</v>
      </c>
      <c r="P35" s="132" t="s">
        <v>191</v>
      </c>
      <c r="Q35" s="132" t="s">
        <v>191</v>
      </c>
      <c r="R35" s="132" t="s">
        <v>191</v>
      </c>
      <c r="S35" s="132" t="s">
        <v>191</v>
      </c>
      <c r="T35" s="132" t="s">
        <v>191</v>
      </c>
      <c r="U35" s="132" t="s">
        <v>191</v>
      </c>
      <c r="V35" s="132" t="s">
        <v>191</v>
      </c>
      <c r="W35" s="132" t="s">
        <v>191</v>
      </c>
      <c r="X35" s="132" t="s">
        <v>191</v>
      </c>
      <c r="Y35" s="132" t="s">
        <v>191</v>
      </c>
    </row>
    <row r="36" spans="1:25" ht="47.25" x14ac:dyDescent="0.2">
      <c r="A36" s="133" t="s">
        <v>147</v>
      </c>
      <c r="B36" s="144" t="s">
        <v>358</v>
      </c>
      <c r="C36" s="132" t="s">
        <v>365</v>
      </c>
      <c r="D36" s="132" t="s">
        <v>191</v>
      </c>
      <c r="E36" s="132" t="s">
        <v>191</v>
      </c>
      <c r="F36" s="132">
        <v>0</v>
      </c>
      <c r="G36" s="143">
        <v>0</v>
      </c>
      <c r="H36" s="132">
        <v>0</v>
      </c>
      <c r="I36" s="143">
        <v>0</v>
      </c>
      <c r="J36" s="132">
        <v>0</v>
      </c>
      <c r="K36" s="143">
        <v>0</v>
      </c>
      <c r="L36" s="132">
        <v>0</v>
      </c>
      <c r="M36" s="143">
        <v>0</v>
      </c>
      <c r="N36" s="132">
        <v>0</v>
      </c>
      <c r="O36" s="143">
        <v>0</v>
      </c>
      <c r="P36" s="132" t="s">
        <v>191</v>
      </c>
      <c r="Q36" s="132" t="s">
        <v>191</v>
      </c>
      <c r="R36" s="132" t="s">
        <v>191</v>
      </c>
      <c r="S36" s="132" t="s">
        <v>191</v>
      </c>
      <c r="T36" s="132" t="s">
        <v>191</v>
      </c>
      <c r="U36" s="132" t="s">
        <v>191</v>
      </c>
      <c r="V36" s="132" t="s">
        <v>191</v>
      </c>
      <c r="W36" s="132" t="s">
        <v>191</v>
      </c>
      <c r="X36" s="132" t="s">
        <v>191</v>
      </c>
      <c r="Y36" s="132" t="s">
        <v>191</v>
      </c>
    </row>
    <row r="37" spans="1:25" ht="47.25" x14ac:dyDescent="0.2">
      <c r="A37" s="133" t="s">
        <v>147</v>
      </c>
      <c r="B37" s="144" t="s">
        <v>359</v>
      </c>
      <c r="C37" s="132" t="s">
        <v>366</v>
      </c>
      <c r="D37" s="132" t="s">
        <v>191</v>
      </c>
      <c r="E37" s="132" t="s">
        <v>191</v>
      </c>
      <c r="F37" s="132">
        <v>0</v>
      </c>
      <c r="G37" s="143">
        <v>0</v>
      </c>
      <c r="H37" s="132">
        <v>0</v>
      </c>
      <c r="I37" s="143">
        <v>0</v>
      </c>
      <c r="J37" s="132">
        <v>0</v>
      </c>
      <c r="K37" s="143">
        <v>0</v>
      </c>
      <c r="L37" s="132">
        <v>0</v>
      </c>
      <c r="M37" s="143">
        <v>0</v>
      </c>
      <c r="N37" s="132">
        <v>0</v>
      </c>
      <c r="O37" s="143">
        <v>0</v>
      </c>
      <c r="P37" s="132" t="s">
        <v>191</v>
      </c>
      <c r="Q37" s="132" t="s">
        <v>191</v>
      </c>
      <c r="R37" s="132" t="s">
        <v>191</v>
      </c>
      <c r="S37" s="132" t="s">
        <v>191</v>
      </c>
      <c r="T37" s="132" t="s">
        <v>191</v>
      </c>
      <c r="U37" s="132" t="s">
        <v>191</v>
      </c>
      <c r="V37" s="132" t="s">
        <v>191</v>
      </c>
      <c r="W37" s="132" t="s">
        <v>191</v>
      </c>
      <c r="X37" s="132" t="s">
        <v>191</v>
      </c>
      <c r="Y37" s="132" t="s">
        <v>191</v>
      </c>
    </row>
    <row r="38" spans="1:25" s="70" customFormat="1" ht="31.5" x14ac:dyDescent="0.2">
      <c r="A38" s="138" t="s">
        <v>175</v>
      </c>
      <c r="B38" s="139" t="s">
        <v>176</v>
      </c>
      <c r="C38" s="140"/>
      <c r="D38" s="140" t="s">
        <v>191</v>
      </c>
      <c r="E38" s="140" t="s">
        <v>191</v>
      </c>
      <c r="F38" s="140">
        <v>0</v>
      </c>
      <c r="G38" s="140">
        <v>0</v>
      </c>
      <c r="H38" s="140">
        <v>0.12</v>
      </c>
      <c r="I38" s="140">
        <v>0.12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140">
        <v>0</v>
      </c>
      <c r="P38" s="140" t="s">
        <v>191</v>
      </c>
      <c r="Q38" s="140" t="s">
        <v>191</v>
      </c>
      <c r="R38" s="140" t="s">
        <v>191</v>
      </c>
      <c r="S38" s="140" t="s">
        <v>191</v>
      </c>
      <c r="T38" s="140" t="s">
        <v>191</v>
      </c>
      <c r="U38" s="140" t="s">
        <v>191</v>
      </c>
      <c r="V38" s="140" t="s">
        <v>191</v>
      </c>
      <c r="W38" s="140" t="s">
        <v>191</v>
      </c>
      <c r="X38" s="140" t="s">
        <v>191</v>
      </c>
      <c r="Y38" s="140" t="s">
        <v>191</v>
      </c>
    </row>
    <row r="39" spans="1:25" ht="63" x14ac:dyDescent="0.2">
      <c r="A39" s="141" t="s">
        <v>175</v>
      </c>
      <c r="B39" s="142" t="s">
        <v>360</v>
      </c>
      <c r="C39" s="132" t="s">
        <v>367</v>
      </c>
      <c r="D39" s="132" t="s">
        <v>191</v>
      </c>
      <c r="E39" s="132" t="s">
        <v>191</v>
      </c>
      <c r="F39" s="132">
        <v>0</v>
      </c>
      <c r="G39" s="143">
        <v>0</v>
      </c>
      <c r="H39" s="143">
        <v>0.12</v>
      </c>
      <c r="I39" s="143">
        <v>0.12</v>
      </c>
      <c r="J39" s="132">
        <v>0</v>
      </c>
      <c r="K39" s="143">
        <v>0</v>
      </c>
      <c r="L39" s="132">
        <v>0</v>
      </c>
      <c r="M39" s="143">
        <v>0</v>
      </c>
      <c r="N39" s="132">
        <v>0</v>
      </c>
      <c r="O39" s="143">
        <v>0</v>
      </c>
      <c r="P39" s="132" t="s">
        <v>191</v>
      </c>
      <c r="Q39" s="132" t="s">
        <v>191</v>
      </c>
      <c r="R39" s="132" t="s">
        <v>191</v>
      </c>
      <c r="S39" s="132" t="s">
        <v>191</v>
      </c>
      <c r="T39" s="132" t="s">
        <v>191</v>
      </c>
      <c r="U39" s="132" t="s">
        <v>191</v>
      </c>
      <c r="V39" s="132" t="s">
        <v>191</v>
      </c>
      <c r="W39" s="132" t="s">
        <v>191</v>
      </c>
      <c r="X39" s="132" t="s">
        <v>191</v>
      </c>
      <c r="Y39" s="132" t="s">
        <v>191</v>
      </c>
    </row>
  </sheetData>
  <sheetProtection selectLockedCells="1" selectUnlockedCells="1"/>
  <customSheetViews>
    <customSheetView guid="{02AA7907-AC7D-4877-BA18-8288788C0E73}" scale="70" showPageBreaks="1" fitToPage="1" printArea="1" topLeftCell="A21">
      <selection activeCell="G21" sqref="G21"/>
      <pageMargins left="0.2361111111111111" right="0.2361111111111111" top="0.74791666666666667" bottom="0.74791666666666667" header="0.51180555555555551" footer="0.51180555555555551"/>
      <pageSetup paperSize="8" scale="75" firstPageNumber="0" fitToHeight="4" orientation="landscape" horizontalDpi="300" verticalDpi="300" r:id="rId1"/>
      <headerFooter alignWithMargins="0"/>
    </customSheetView>
    <customSheetView guid="{D8FEE9B6-A071-49EA-A2D2-F8B861CE2C9A}" scale="70" showPageBreaks="1" fitToPage="1" printArea="1" topLeftCell="A25">
      <selection activeCell="J32" sqref="J32"/>
      <pageMargins left="0.2361111111111111" right="0.2361111111111111" top="0.74791666666666667" bottom="0.74791666666666667" header="0.51180555555555551" footer="0.51180555555555551"/>
      <pageSetup paperSize="8" scale="75" firstPageNumber="0" fitToHeight="4" orientation="landscape" horizontalDpi="300" verticalDpi="300" r:id="rId2"/>
      <headerFooter alignWithMargins="0"/>
    </customSheetView>
    <customSheetView guid="{80A660C9-9544-4AE9-9C96-2841AD711E7F}" scale="70" showPageBreaks="1" fitToPage="1" printArea="1" topLeftCell="A33">
      <selection activeCell="G38" sqref="G38"/>
      <pageMargins left="0.2361111111111111" right="0.2361111111111111" top="0.74791666666666667" bottom="0.74791666666666667" header="0.51180555555555551" footer="0.51180555555555551"/>
      <pageSetup paperSize="8" scale="75" firstPageNumber="0" fitToHeight="4" orientation="landscape" horizontalDpi="300" verticalDpi="300" r:id="rId3"/>
      <headerFooter alignWithMargins="0"/>
    </customSheetView>
    <customSheetView guid="{F0A72A86-7CCE-814D-966C-C9E2EE0B05A9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7D456149-29C2-3441-92C5-835E84ECA886}" showRuler="0">
      <pageMargins left="0.75" right="0.75" top="1" bottom="1" header="0.5" footer="0.5"/>
    </customSheetView>
    <customSheetView guid="{54F7F2B1-D3B4-4CB1-8EF0-506A28ABFBC3}" scale="70" showPageBreaks="1" fitToPage="1" printArea="1" topLeftCell="A21">
      <selection activeCell="C26" sqref="C26"/>
      <pageMargins left="0.2361111111111111" right="0.2361111111111111" top="0.74791666666666667" bottom="0.74791666666666667" header="0.51180555555555551" footer="0.51180555555555551"/>
      <pageSetup paperSize="8" scale="75" firstPageNumber="0" fitToHeight="4" orientation="landscape" horizontalDpi="300" verticalDpi="300" r:id="rId4"/>
      <headerFooter alignWithMargins="0"/>
    </customSheetView>
  </customSheetViews>
  <mergeCells count="25">
    <mergeCell ref="F16:O16"/>
    <mergeCell ref="A13:Y13"/>
    <mergeCell ref="A14:Y14"/>
    <mergeCell ref="D16:E17"/>
    <mergeCell ref="F17:G17"/>
    <mergeCell ref="H17:I17"/>
    <mergeCell ref="J17:K17"/>
    <mergeCell ref="L17:M17"/>
    <mergeCell ref="N17:O17"/>
    <mergeCell ref="A10:Y10"/>
    <mergeCell ref="P16:Q17"/>
    <mergeCell ref="A15:A18"/>
    <mergeCell ref="J2:N2"/>
    <mergeCell ref="A4:Y4"/>
    <mergeCell ref="A5:Y5"/>
    <mergeCell ref="A7:Y7"/>
    <mergeCell ref="A8:Y8"/>
    <mergeCell ref="A12:Y12"/>
    <mergeCell ref="B15:B18"/>
    <mergeCell ref="C15:C18"/>
    <mergeCell ref="D15:Y15"/>
    <mergeCell ref="R16:S17"/>
    <mergeCell ref="T16:U17"/>
    <mergeCell ref="V16:W17"/>
    <mergeCell ref="X16:Y17"/>
  </mergeCells>
  <pageMargins left="0.2361111111111111" right="0.2361111111111111" top="0.74791666666666667" bottom="0.74791666666666667" header="0.51180555555555551" footer="0.51180555555555551"/>
  <pageSetup paperSize="8" scale="72" firstPageNumber="0" fitToHeight="4" orientation="landscape" horizontalDpi="300" verticalDpi="300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6" zoomScale="70" zoomScaleNormal="70" workbookViewId="0">
      <selection activeCell="C13" sqref="C13"/>
    </sheetView>
  </sheetViews>
  <sheetFormatPr defaultRowHeight="15.75" x14ac:dyDescent="0.25"/>
  <cols>
    <col min="1" max="1" width="6.875" style="72" customWidth="1"/>
    <col min="2" max="2" width="29" style="72" customWidth="1"/>
    <col min="3" max="3" width="10.75" style="73" customWidth="1"/>
    <col min="4" max="6" width="9.625" style="73" customWidth="1"/>
    <col min="7" max="7" width="9" style="73"/>
    <col min="8" max="8" width="12.875" style="73" customWidth="1"/>
    <col min="9" max="9" width="8.75" style="72" customWidth="1"/>
    <col min="10" max="16384" width="9" style="72"/>
  </cols>
  <sheetData>
    <row r="1" spans="1:9" hidden="1" x14ac:dyDescent="0.25">
      <c r="G1" s="74"/>
      <c r="H1" s="74"/>
      <c r="I1" s="75"/>
    </row>
    <row r="2" spans="1:9" ht="15" hidden="1" customHeight="1" x14ac:dyDescent="0.25">
      <c r="G2" s="183"/>
      <c r="H2" s="183"/>
      <c r="I2" s="183"/>
    </row>
    <row r="3" spans="1:9" ht="15" hidden="1" customHeight="1" x14ac:dyDescent="0.25">
      <c r="G3" s="183"/>
      <c r="H3" s="183"/>
      <c r="I3" s="183"/>
    </row>
    <row r="4" spans="1:9" hidden="1" x14ac:dyDescent="0.25">
      <c r="G4" s="184"/>
      <c r="H4" s="184"/>
      <c r="I4" s="184"/>
    </row>
    <row r="5" spans="1:9" hidden="1" x14ac:dyDescent="0.25">
      <c r="G5" s="184"/>
      <c r="H5" s="184"/>
      <c r="I5" s="184"/>
    </row>
    <row r="7" spans="1:9" ht="18.75" x14ac:dyDescent="0.25">
      <c r="A7" s="185" t="s">
        <v>200</v>
      </c>
      <c r="B7" s="185"/>
      <c r="C7" s="185"/>
      <c r="D7" s="185"/>
      <c r="E7" s="185"/>
      <c r="F7" s="185"/>
      <c r="G7" s="185"/>
      <c r="H7" s="185"/>
    </row>
    <row r="8" spans="1:9" x14ac:dyDescent="0.25">
      <c r="A8" s="182" t="s">
        <v>201</v>
      </c>
      <c r="B8" s="182"/>
      <c r="C8" s="182"/>
      <c r="D8" s="182"/>
      <c r="E8" s="182"/>
      <c r="F8" s="182"/>
      <c r="G8" s="182"/>
      <c r="H8" s="182"/>
    </row>
    <row r="10" spans="1:9" x14ac:dyDescent="0.25">
      <c r="H10" s="73" t="s">
        <v>202</v>
      </c>
    </row>
    <row r="11" spans="1:9" ht="46.5" customHeight="1" x14ac:dyDescent="0.25">
      <c r="A11" s="76" t="s">
        <v>199</v>
      </c>
      <c r="B11" s="76" t="s">
        <v>203</v>
      </c>
      <c r="C11" s="77" t="s">
        <v>204</v>
      </c>
      <c r="D11" s="77" t="s">
        <v>205</v>
      </c>
      <c r="E11" s="77" t="s">
        <v>206</v>
      </c>
      <c r="F11" s="77" t="s">
        <v>207</v>
      </c>
      <c r="G11" s="77" t="s">
        <v>208</v>
      </c>
      <c r="H11" s="77" t="s">
        <v>209</v>
      </c>
    </row>
    <row r="12" spans="1:9" x14ac:dyDescent="0.25">
      <c r="A12" s="76">
        <v>1</v>
      </c>
      <c r="B12" s="76">
        <v>2</v>
      </c>
      <c r="C12" s="77">
        <v>3</v>
      </c>
      <c r="D12" s="77">
        <v>4</v>
      </c>
      <c r="E12" s="77">
        <v>5</v>
      </c>
      <c r="F12" s="77">
        <v>6</v>
      </c>
      <c r="G12" s="77">
        <v>7</v>
      </c>
      <c r="H12" s="77">
        <v>8</v>
      </c>
    </row>
    <row r="13" spans="1:9" x14ac:dyDescent="0.25">
      <c r="A13" s="76" t="s">
        <v>210</v>
      </c>
      <c r="B13" s="78" t="s">
        <v>211</v>
      </c>
      <c r="C13" s="77" t="e">
        <f>C14</f>
        <v>#REF!</v>
      </c>
      <c r="D13" s="77" t="e">
        <f t="shared" ref="D13:G14" si="0">D14</f>
        <v>#REF!</v>
      </c>
      <c r="E13" s="77" t="e">
        <f t="shared" si="0"/>
        <v>#REF!</v>
      </c>
      <c r="F13" s="77" t="e">
        <f t="shared" si="0"/>
        <v>#REF!</v>
      </c>
      <c r="G13" s="77" t="e">
        <f t="shared" si="0"/>
        <v>#REF!</v>
      </c>
      <c r="H13" s="77" t="e">
        <f>SUM(C13:G13)</f>
        <v>#REF!</v>
      </c>
    </row>
    <row r="14" spans="1:9" ht="31.5" x14ac:dyDescent="0.25">
      <c r="A14" s="76" t="s">
        <v>212</v>
      </c>
      <c r="B14" s="78" t="s">
        <v>213</v>
      </c>
      <c r="C14" s="77" t="e">
        <f>C15</f>
        <v>#REF!</v>
      </c>
      <c r="D14" s="77" t="e">
        <f t="shared" si="0"/>
        <v>#REF!</v>
      </c>
      <c r="E14" s="77" t="e">
        <f t="shared" si="0"/>
        <v>#REF!</v>
      </c>
      <c r="F14" s="77" t="e">
        <f t="shared" si="0"/>
        <v>#REF!</v>
      </c>
      <c r="G14" s="77" t="e">
        <f t="shared" si="0"/>
        <v>#REF!</v>
      </c>
      <c r="H14" s="77" t="e">
        <f t="shared" ref="H14:H36" si="1">SUM(C14:G14)</f>
        <v>#REF!</v>
      </c>
    </row>
    <row r="15" spans="1:9" ht="31.5" x14ac:dyDescent="0.25">
      <c r="A15" s="76" t="s">
        <v>214</v>
      </c>
      <c r="B15" s="78" t="s">
        <v>215</v>
      </c>
      <c r="C15" s="77" t="e">
        <f>#REF!/1000</f>
        <v>#REF!</v>
      </c>
      <c r="D15" s="77" t="e">
        <f>#REF!/1000</f>
        <v>#REF!</v>
      </c>
      <c r="E15" s="77" t="e">
        <f>#REF!/1000</f>
        <v>#REF!</v>
      </c>
      <c r="F15" s="77" t="e">
        <f>#REF!/1000</f>
        <v>#REF!</v>
      </c>
      <c r="G15" s="77" t="e">
        <f>#REF!/1000</f>
        <v>#REF!</v>
      </c>
      <c r="H15" s="77" t="e">
        <f t="shared" si="1"/>
        <v>#REF!</v>
      </c>
    </row>
    <row r="16" spans="1:9" x14ac:dyDescent="0.25">
      <c r="A16" s="76" t="s">
        <v>216</v>
      </c>
      <c r="B16" s="78" t="s">
        <v>217</v>
      </c>
      <c r="C16" s="77"/>
      <c r="D16" s="77"/>
      <c r="E16" s="77"/>
      <c r="F16" s="77"/>
      <c r="G16" s="77"/>
      <c r="H16" s="77">
        <f t="shared" si="1"/>
        <v>0</v>
      </c>
    </row>
    <row r="17" spans="1:8" ht="47.25" x14ac:dyDescent="0.25">
      <c r="A17" s="76" t="s">
        <v>218</v>
      </c>
      <c r="B17" s="78" t="s">
        <v>219</v>
      </c>
      <c r="C17" s="77"/>
      <c r="D17" s="77"/>
      <c r="E17" s="77"/>
      <c r="F17" s="77"/>
      <c r="G17" s="77"/>
      <c r="H17" s="77">
        <f t="shared" si="1"/>
        <v>0</v>
      </c>
    </row>
    <row r="18" spans="1:8" ht="31.5" x14ac:dyDescent="0.25">
      <c r="A18" s="76" t="s">
        <v>220</v>
      </c>
      <c r="B18" s="78" t="s">
        <v>221</v>
      </c>
      <c r="C18" s="77"/>
      <c r="D18" s="77"/>
      <c r="E18" s="77"/>
      <c r="F18" s="77"/>
      <c r="G18" s="77"/>
      <c r="H18" s="77">
        <f t="shared" si="1"/>
        <v>0</v>
      </c>
    </row>
    <row r="19" spans="1:8" ht="31.5" x14ac:dyDescent="0.25">
      <c r="A19" s="76" t="s">
        <v>222</v>
      </c>
      <c r="B19" s="78" t="s">
        <v>223</v>
      </c>
      <c r="C19" s="77"/>
      <c r="D19" s="77"/>
      <c r="E19" s="77"/>
      <c r="F19" s="77"/>
      <c r="G19" s="77"/>
      <c r="H19" s="77">
        <f t="shared" si="1"/>
        <v>0</v>
      </c>
    </row>
    <row r="20" spans="1:8" x14ac:dyDescent="0.25">
      <c r="A20" s="76" t="s">
        <v>224</v>
      </c>
      <c r="B20" s="78" t="s">
        <v>225</v>
      </c>
      <c r="C20" s="77"/>
      <c r="D20" s="77"/>
      <c r="E20" s="77"/>
      <c r="F20" s="77"/>
      <c r="G20" s="77"/>
      <c r="H20" s="77">
        <f t="shared" si="1"/>
        <v>0</v>
      </c>
    </row>
    <row r="21" spans="1:8" x14ac:dyDescent="0.25">
      <c r="A21" s="76" t="s">
        <v>226</v>
      </c>
      <c r="B21" s="78" t="s">
        <v>227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  <c r="H21" s="77">
        <f t="shared" si="1"/>
        <v>0</v>
      </c>
    </row>
    <row r="22" spans="1:8" ht="31.5" x14ac:dyDescent="0.25">
      <c r="A22" s="76" t="s">
        <v>228</v>
      </c>
      <c r="B22" s="78" t="s">
        <v>229</v>
      </c>
      <c r="C22" s="77"/>
      <c r="D22" s="77"/>
      <c r="E22" s="77"/>
      <c r="F22" s="77"/>
      <c r="G22" s="77"/>
      <c r="H22" s="77">
        <f t="shared" si="1"/>
        <v>0</v>
      </c>
    </row>
    <row r="23" spans="1:8" x14ac:dyDescent="0.25">
      <c r="A23" s="76" t="s">
        <v>230</v>
      </c>
      <c r="B23" s="78" t="s">
        <v>231</v>
      </c>
      <c r="C23" s="77"/>
      <c r="D23" s="77"/>
      <c r="E23" s="77"/>
      <c r="F23" s="77"/>
      <c r="G23" s="77"/>
      <c r="H23" s="77">
        <f t="shared" si="1"/>
        <v>0</v>
      </c>
    </row>
    <row r="24" spans="1:8" ht="31.5" x14ac:dyDescent="0.25">
      <c r="A24" s="76" t="s">
        <v>232</v>
      </c>
      <c r="B24" s="78" t="s">
        <v>233</v>
      </c>
      <c r="C24" s="77"/>
      <c r="D24" s="77"/>
      <c r="E24" s="77"/>
      <c r="F24" s="77"/>
      <c r="G24" s="77"/>
      <c r="H24" s="77">
        <f t="shared" si="1"/>
        <v>0</v>
      </c>
    </row>
    <row r="25" spans="1:8" x14ac:dyDescent="0.25">
      <c r="A25" s="76" t="s">
        <v>234</v>
      </c>
      <c r="B25" s="78" t="s">
        <v>235</v>
      </c>
      <c r="C25" s="77"/>
      <c r="D25" s="77"/>
      <c r="E25" s="77"/>
      <c r="F25" s="77"/>
      <c r="G25" s="77"/>
      <c r="H25" s="77">
        <f t="shared" si="1"/>
        <v>0</v>
      </c>
    </row>
    <row r="26" spans="1:8" x14ac:dyDescent="0.25">
      <c r="A26" s="76" t="s">
        <v>236</v>
      </c>
      <c r="B26" s="78" t="s">
        <v>237</v>
      </c>
      <c r="C26" s="77"/>
      <c r="D26" s="77"/>
      <c r="E26" s="77"/>
      <c r="F26" s="77"/>
      <c r="G26" s="77"/>
      <c r="H26" s="77">
        <f t="shared" si="1"/>
        <v>0</v>
      </c>
    </row>
    <row r="27" spans="1:8" ht="31.5" x14ac:dyDescent="0.25">
      <c r="A27" s="76" t="s">
        <v>238</v>
      </c>
      <c r="B27" s="78" t="s">
        <v>239</v>
      </c>
      <c r="C27" s="77"/>
      <c r="D27" s="77"/>
      <c r="E27" s="77"/>
      <c r="F27" s="77"/>
      <c r="G27" s="77"/>
      <c r="H27" s="77">
        <f t="shared" si="1"/>
        <v>0</v>
      </c>
    </row>
    <row r="28" spans="1:8" ht="31.5" x14ac:dyDescent="0.25">
      <c r="A28" s="76" t="s">
        <v>240</v>
      </c>
      <c r="B28" s="78" t="s">
        <v>241</v>
      </c>
      <c r="C28" s="77"/>
      <c r="D28" s="77"/>
      <c r="E28" s="77"/>
      <c r="F28" s="77"/>
      <c r="G28" s="77"/>
      <c r="H28" s="77">
        <f t="shared" si="1"/>
        <v>0</v>
      </c>
    </row>
    <row r="29" spans="1:8" ht="31.5" x14ac:dyDescent="0.25">
      <c r="A29" s="76" t="s">
        <v>242</v>
      </c>
      <c r="B29" s="78" t="s">
        <v>243</v>
      </c>
      <c r="C29" s="77"/>
      <c r="D29" s="77"/>
      <c r="E29" s="77"/>
      <c r="F29" s="77"/>
      <c r="G29" s="77"/>
      <c r="H29" s="77">
        <f t="shared" si="1"/>
        <v>0</v>
      </c>
    </row>
    <row r="30" spans="1:8" x14ac:dyDescent="0.25">
      <c r="A30" s="76" t="s">
        <v>244</v>
      </c>
      <c r="B30" s="78" t="s">
        <v>245</v>
      </c>
      <c r="C30" s="77"/>
      <c r="D30" s="77"/>
      <c r="E30" s="77"/>
      <c r="F30" s="77"/>
      <c r="G30" s="77"/>
      <c r="H30" s="77">
        <f t="shared" si="1"/>
        <v>0</v>
      </c>
    </row>
    <row r="31" spans="1:8" x14ac:dyDescent="0.25">
      <c r="A31" s="76" t="s">
        <v>246</v>
      </c>
      <c r="B31" s="78" t="s">
        <v>247</v>
      </c>
      <c r="C31" s="77"/>
      <c r="D31" s="77"/>
      <c r="E31" s="77"/>
      <c r="F31" s="77"/>
      <c r="G31" s="77"/>
      <c r="H31" s="77">
        <f t="shared" si="1"/>
        <v>0</v>
      </c>
    </row>
    <row r="32" spans="1:8" x14ac:dyDescent="0.25">
      <c r="A32" s="76" t="s">
        <v>248</v>
      </c>
      <c r="B32" s="78" t="s">
        <v>249</v>
      </c>
      <c r="C32" s="77"/>
      <c r="D32" s="77"/>
      <c r="E32" s="77"/>
      <c r="F32" s="77"/>
      <c r="G32" s="77"/>
      <c r="H32" s="77">
        <f t="shared" si="1"/>
        <v>0</v>
      </c>
    </row>
    <row r="33" spans="1:8" x14ac:dyDescent="0.25">
      <c r="A33" s="76" t="s">
        <v>250</v>
      </c>
      <c r="B33" s="78" t="s">
        <v>251</v>
      </c>
      <c r="C33" s="77"/>
      <c r="D33" s="77"/>
      <c r="E33" s="77"/>
      <c r="F33" s="77"/>
      <c r="G33" s="77"/>
      <c r="H33" s="77">
        <f t="shared" si="1"/>
        <v>0</v>
      </c>
    </row>
    <row r="34" spans="1:8" x14ac:dyDescent="0.25">
      <c r="A34" s="76" t="s">
        <v>252</v>
      </c>
      <c r="B34" s="78" t="s">
        <v>253</v>
      </c>
      <c r="C34" s="77"/>
      <c r="D34" s="77"/>
      <c r="E34" s="77"/>
      <c r="F34" s="77"/>
      <c r="G34" s="77"/>
      <c r="H34" s="77">
        <f t="shared" si="1"/>
        <v>0</v>
      </c>
    </row>
    <row r="35" spans="1:8" x14ac:dyDescent="0.25">
      <c r="A35" s="76" t="s">
        <v>254</v>
      </c>
      <c r="B35" s="78" t="s">
        <v>255</v>
      </c>
      <c r="C35" s="77"/>
      <c r="D35" s="77"/>
      <c r="E35" s="77"/>
      <c r="F35" s="77"/>
      <c r="G35" s="77"/>
      <c r="H35" s="77">
        <f t="shared" si="1"/>
        <v>0</v>
      </c>
    </row>
    <row r="36" spans="1:8" ht="47.25" customHeight="1" x14ac:dyDescent="0.25">
      <c r="A36" s="76" t="s">
        <v>256</v>
      </c>
      <c r="B36" s="78" t="s">
        <v>257</v>
      </c>
      <c r="C36" s="77"/>
      <c r="D36" s="77"/>
      <c r="E36" s="77"/>
      <c r="F36" s="77"/>
      <c r="G36" s="77"/>
      <c r="H36" s="77">
        <f t="shared" si="1"/>
        <v>0</v>
      </c>
    </row>
    <row r="37" spans="1:8" ht="31.5" x14ac:dyDescent="0.25">
      <c r="A37" s="76"/>
      <c r="B37" s="78" t="s">
        <v>258</v>
      </c>
      <c r="C37" s="77" t="e">
        <f>C13</f>
        <v>#REF!</v>
      </c>
      <c r="D37" s="77" t="e">
        <f>D13</f>
        <v>#REF!</v>
      </c>
      <c r="E37" s="77" t="e">
        <f>E13</f>
        <v>#REF!</v>
      </c>
      <c r="F37" s="77" t="e">
        <f>F13</f>
        <v>#REF!</v>
      </c>
      <c r="G37" s="77" t="e">
        <f>G13</f>
        <v>#REF!</v>
      </c>
      <c r="H37" s="77" t="e">
        <f>SUM(C37:G37)</f>
        <v>#REF!</v>
      </c>
    </row>
    <row r="38" spans="1:8" x14ac:dyDescent="0.25">
      <c r="A38" s="76"/>
      <c r="B38" s="78" t="s">
        <v>259</v>
      </c>
      <c r="C38" s="77"/>
      <c r="D38" s="77"/>
      <c r="E38" s="77"/>
      <c r="F38" s="77"/>
      <c r="G38" s="77"/>
      <c r="H38" s="77"/>
    </row>
    <row r="39" spans="1:8" x14ac:dyDescent="0.25">
      <c r="A39" s="76"/>
      <c r="B39" s="78" t="s">
        <v>260</v>
      </c>
      <c r="C39" s="77"/>
      <c r="D39" s="77"/>
      <c r="E39" s="77"/>
      <c r="F39" s="77"/>
      <c r="G39" s="77"/>
      <c r="H39" s="77"/>
    </row>
    <row r="40" spans="1:8" x14ac:dyDescent="0.25">
      <c r="A40" s="76"/>
      <c r="B40" s="78" t="s">
        <v>261</v>
      </c>
      <c r="C40" s="77"/>
      <c r="D40" s="77"/>
      <c r="E40" s="77"/>
      <c r="F40" s="77"/>
      <c r="G40" s="77"/>
      <c r="H40" s="77"/>
    </row>
  </sheetData>
  <sheetProtection selectLockedCells="1" selectUnlockedCells="1"/>
  <customSheetViews>
    <customSheetView guid="{02AA7907-AC7D-4877-BA18-8288788C0E73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/>
      <headerFooter alignWithMargins="0"/>
    </customSheetView>
    <customSheetView guid="{D8FEE9B6-A071-49EA-A2D2-F8B861CE2C9A}" scale="70" showPageBreaks="1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80A660C9-9544-4AE9-9C96-2841AD711E7F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F0A72A86-7CCE-814D-966C-C9E2EE0B05A9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7D456149-29C2-3441-92C5-835E84ECA886}" showRuler="0">
      <pageMargins left="0.75" right="0.75" top="1" bottom="1" header="0.5" footer="0.5"/>
    </customSheetView>
    <customSheetView guid="{54F7F2B1-D3B4-4CB1-8EF0-506A28ABFBC3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/>
      <headerFooter alignWithMargins="0"/>
    </customSheetView>
  </customSheetViews>
  <mergeCells count="6">
    <mergeCell ref="A8:H8"/>
    <mergeCell ref="G2:I2"/>
    <mergeCell ref="G3:I3"/>
    <mergeCell ref="G4:I4"/>
    <mergeCell ref="G5:I5"/>
    <mergeCell ref="A7:H7"/>
  </mergeCells>
  <pageMargins left="0.7" right="0.7" top="0.75" bottom="0.75" header="0.51180555555555551" footer="0.51180555555555551"/>
  <pageSetup paperSize="9" firstPageNumber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zoomScale="70" zoomScaleNormal="70" workbookViewId="0">
      <selection activeCell="F24" sqref="F24"/>
    </sheetView>
  </sheetViews>
  <sheetFormatPr defaultColWidth="3.875" defaultRowHeight="12.75" x14ac:dyDescent="0.2"/>
  <cols>
    <col min="1" max="1" width="3.875" style="71"/>
    <col min="2" max="2" width="48" style="71" customWidth="1"/>
    <col min="3" max="3" width="10.125" style="71" customWidth="1"/>
    <col min="4" max="6" width="13.75" style="71" customWidth="1"/>
    <col min="7" max="7" width="15" style="71" customWidth="1"/>
    <col min="8" max="255" width="0.75" style="71" customWidth="1"/>
    <col min="256" max="16384" width="3.875" style="71"/>
  </cols>
  <sheetData>
    <row r="1" spans="1:7" ht="33.75" customHeight="1" x14ac:dyDescent="0.2">
      <c r="D1" s="186" t="s">
        <v>262</v>
      </c>
      <c r="E1" s="186"/>
      <c r="F1" s="186"/>
      <c r="G1" s="186"/>
    </row>
    <row r="3" spans="1:7" s="79" customFormat="1" ht="28.5" customHeight="1" x14ac:dyDescent="0.25">
      <c r="A3" s="187" t="s">
        <v>263</v>
      </c>
      <c r="B3" s="187"/>
      <c r="C3" s="187"/>
      <c r="D3" s="187"/>
      <c r="E3" s="187"/>
      <c r="F3" s="187"/>
      <c r="G3" s="187"/>
    </row>
    <row r="6" spans="1:7" ht="12.75" customHeight="1" x14ac:dyDescent="0.2">
      <c r="A6" s="188" t="s">
        <v>199</v>
      </c>
      <c r="B6" s="189" t="s">
        <v>264</v>
      </c>
      <c r="C6" s="80">
        <v>2020</v>
      </c>
      <c r="D6" s="80">
        <v>2021</v>
      </c>
      <c r="E6" s="80">
        <v>2022</v>
      </c>
      <c r="F6" s="80">
        <v>2023</v>
      </c>
      <c r="G6" s="80">
        <v>2024</v>
      </c>
    </row>
    <row r="7" spans="1:7" x14ac:dyDescent="0.2">
      <c r="A7" s="188"/>
      <c r="B7" s="189"/>
      <c r="C7" s="81" t="s">
        <v>265</v>
      </c>
      <c r="D7" s="81" t="s">
        <v>265</v>
      </c>
      <c r="E7" s="81" t="s">
        <v>265</v>
      </c>
      <c r="F7" s="81" t="s">
        <v>265</v>
      </c>
      <c r="G7" s="81" t="s">
        <v>265</v>
      </c>
    </row>
    <row r="8" spans="1:7" x14ac:dyDescent="0.2">
      <c r="A8" s="82">
        <v>1</v>
      </c>
      <c r="B8" s="83">
        <v>2</v>
      </c>
      <c r="C8" s="84">
        <v>3</v>
      </c>
      <c r="D8" s="84">
        <v>4</v>
      </c>
      <c r="E8" s="84">
        <v>5</v>
      </c>
      <c r="F8" s="84">
        <v>6</v>
      </c>
      <c r="G8" s="84">
        <v>7</v>
      </c>
    </row>
    <row r="9" spans="1:7" s="88" customFormat="1" x14ac:dyDescent="0.2">
      <c r="A9" s="85" t="s">
        <v>266</v>
      </c>
      <c r="B9" s="86" t="s">
        <v>267</v>
      </c>
      <c r="C9" s="87">
        <f>C11+C14</f>
        <v>0</v>
      </c>
      <c r="D9" s="87">
        <f>D11+D14</f>
        <v>0</v>
      </c>
      <c r="E9" s="87">
        <f>E11+E14</f>
        <v>0</v>
      </c>
      <c r="F9" s="87">
        <f>F11+F14</f>
        <v>0</v>
      </c>
      <c r="G9" s="87">
        <f>G11+G14</f>
        <v>0</v>
      </c>
    </row>
    <row r="10" spans="1:7" x14ac:dyDescent="0.2">
      <c r="A10" s="89"/>
      <c r="B10" s="90" t="s">
        <v>268</v>
      </c>
      <c r="C10" s="91"/>
      <c r="D10" s="91"/>
      <c r="E10" s="91"/>
      <c r="F10" s="91"/>
      <c r="G10" s="91"/>
    </row>
    <row r="11" spans="1:7" ht="25.5" customHeight="1" x14ac:dyDescent="0.2">
      <c r="A11" s="89" t="s">
        <v>81</v>
      </c>
      <c r="B11" s="92" t="s">
        <v>269</v>
      </c>
      <c r="C11" s="93">
        <f>SUM(C12:C13)</f>
        <v>0</v>
      </c>
      <c r="D11" s="93">
        <f>SUM(D12:D13)</f>
        <v>0</v>
      </c>
      <c r="E11" s="93">
        <f>SUM(E12:E13)</f>
        <v>0</v>
      </c>
      <c r="F11" s="93">
        <f>SUM(F12:F13)</f>
        <v>0</v>
      </c>
      <c r="G11" s="93">
        <f>SUM(G12:G13)</f>
        <v>0</v>
      </c>
    </row>
    <row r="12" spans="1:7" ht="25.5" customHeight="1" x14ac:dyDescent="0.2">
      <c r="A12" s="89"/>
      <c r="B12" s="92" t="s">
        <v>270</v>
      </c>
      <c r="C12" s="94"/>
      <c r="D12" s="94"/>
      <c r="E12" s="94"/>
      <c r="F12" s="94"/>
      <c r="G12" s="94"/>
    </row>
    <row r="13" spans="1:7" ht="25.5" customHeight="1" x14ac:dyDescent="0.2">
      <c r="A13" s="95"/>
      <c r="B13" s="96" t="s">
        <v>271</v>
      </c>
      <c r="C13" s="97"/>
      <c r="D13" s="97"/>
      <c r="E13" s="97"/>
      <c r="F13" s="97"/>
      <c r="G13" s="97"/>
    </row>
    <row r="14" spans="1:7" x14ac:dyDescent="0.2">
      <c r="A14" s="98" t="s">
        <v>102</v>
      </c>
      <c r="B14" s="99" t="s">
        <v>272</v>
      </c>
      <c r="C14" s="100"/>
      <c r="D14" s="100"/>
      <c r="E14" s="100"/>
      <c r="F14" s="100"/>
      <c r="G14" s="100"/>
    </row>
    <row r="15" spans="1:7" x14ac:dyDescent="0.2">
      <c r="A15" s="85" t="s">
        <v>273</v>
      </c>
      <c r="B15" s="86" t="s">
        <v>274</v>
      </c>
      <c r="C15" s="87">
        <f>C9-C29</f>
        <v>0</v>
      </c>
      <c r="D15" s="87">
        <f>D9-D29</f>
        <v>0</v>
      </c>
      <c r="E15" s="87">
        <f>E9-E29</f>
        <v>0</v>
      </c>
      <c r="F15" s="87">
        <f>F9-F29</f>
        <v>0</v>
      </c>
      <c r="G15" s="87">
        <f>G9-G29</f>
        <v>0</v>
      </c>
    </row>
    <row r="16" spans="1:7" x14ac:dyDescent="0.2">
      <c r="A16" s="101" t="s">
        <v>79</v>
      </c>
      <c r="B16" s="102" t="s">
        <v>275</v>
      </c>
      <c r="C16" s="103">
        <f>C18+C20+C19</f>
        <v>0</v>
      </c>
      <c r="D16" s="103">
        <f>D18+D20+D19</f>
        <v>0</v>
      </c>
      <c r="E16" s="103">
        <f>E18+E20+E19</f>
        <v>0</v>
      </c>
      <c r="F16" s="103">
        <f>F18+F20+F19</f>
        <v>0</v>
      </c>
      <c r="G16" s="103">
        <f>G18+G20+G19</f>
        <v>0</v>
      </c>
    </row>
    <row r="17" spans="1:7" x14ac:dyDescent="0.2">
      <c r="A17" s="89"/>
      <c r="B17" s="90" t="s">
        <v>268</v>
      </c>
      <c r="C17" s="91"/>
      <c r="D17" s="91"/>
      <c r="E17" s="91"/>
      <c r="F17" s="91"/>
      <c r="G17" s="91"/>
    </row>
    <row r="18" spans="1:7" x14ac:dyDescent="0.2">
      <c r="A18" s="89" t="s">
        <v>81</v>
      </c>
      <c r="B18" s="90" t="s">
        <v>276</v>
      </c>
      <c r="C18" s="104"/>
      <c r="D18" s="104"/>
      <c r="E18" s="104"/>
      <c r="F18" s="104"/>
      <c r="G18" s="104"/>
    </row>
    <row r="19" spans="1:7" x14ac:dyDescent="0.2">
      <c r="A19" s="89" t="s">
        <v>102</v>
      </c>
      <c r="B19" s="90" t="s">
        <v>277</v>
      </c>
      <c r="C19" s="104"/>
      <c r="D19" s="104"/>
      <c r="E19" s="104"/>
      <c r="F19" s="104"/>
      <c r="G19" s="104"/>
    </row>
    <row r="20" spans="1:7" x14ac:dyDescent="0.2">
      <c r="A20" s="89" t="s">
        <v>169</v>
      </c>
      <c r="B20" s="90" t="s">
        <v>278</v>
      </c>
      <c r="C20" s="104"/>
      <c r="D20" s="104"/>
      <c r="E20" s="104"/>
      <c r="F20" s="104"/>
      <c r="G20" s="104"/>
    </row>
    <row r="21" spans="1:7" x14ac:dyDescent="0.2">
      <c r="A21" s="101" t="s">
        <v>181</v>
      </c>
      <c r="B21" s="102" t="s">
        <v>279</v>
      </c>
      <c r="C21" s="104"/>
      <c r="D21" s="104"/>
      <c r="E21" s="104"/>
      <c r="F21" s="104"/>
      <c r="G21" s="104"/>
    </row>
    <row r="22" spans="1:7" x14ac:dyDescent="0.2">
      <c r="A22" s="101" t="s">
        <v>280</v>
      </c>
      <c r="B22" s="102" t="s">
        <v>281</v>
      </c>
      <c r="C22" s="103"/>
      <c r="D22" s="103"/>
      <c r="E22" s="103"/>
      <c r="F22" s="103"/>
      <c r="G22" s="103"/>
    </row>
    <row r="23" spans="1:7" x14ac:dyDescent="0.2">
      <c r="A23" s="101" t="s">
        <v>282</v>
      </c>
      <c r="B23" s="102" t="s">
        <v>283</v>
      </c>
      <c r="C23" s="103"/>
      <c r="D23" s="103"/>
      <c r="E23" s="103"/>
      <c r="F23" s="103"/>
      <c r="G23" s="103"/>
    </row>
    <row r="24" spans="1:7" x14ac:dyDescent="0.2">
      <c r="A24" s="101" t="s">
        <v>197</v>
      </c>
      <c r="B24" s="102" t="s">
        <v>284</v>
      </c>
      <c r="C24" s="103"/>
      <c r="D24" s="103"/>
      <c r="E24" s="103"/>
      <c r="F24" s="103"/>
      <c r="G24" s="103"/>
    </row>
    <row r="25" spans="1:7" x14ac:dyDescent="0.2">
      <c r="A25" s="89"/>
      <c r="B25" s="90" t="s">
        <v>268</v>
      </c>
      <c r="C25" s="91"/>
      <c r="D25" s="91"/>
      <c r="E25" s="91"/>
      <c r="F25" s="91"/>
      <c r="G25" s="91"/>
    </row>
    <row r="26" spans="1:7" x14ac:dyDescent="0.2">
      <c r="A26" s="89" t="s">
        <v>30</v>
      </c>
      <c r="B26" s="90" t="s">
        <v>285</v>
      </c>
      <c r="C26" s="94"/>
      <c r="D26" s="94"/>
      <c r="E26" s="94"/>
      <c r="F26" s="94"/>
      <c r="G26" s="94"/>
    </row>
    <row r="27" spans="1:7" x14ac:dyDescent="0.2">
      <c r="A27" s="89" t="s">
        <v>32</v>
      </c>
      <c r="B27" s="90" t="s">
        <v>286</v>
      </c>
      <c r="C27" s="94"/>
      <c r="D27" s="94"/>
      <c r="E27" s="94"/>
      <c r="F27" s="94"/>
      <c r="G27" s="94"/>
    </row>
    <row r="28" spans="1:7" x14ac:dyDescent="0.2">
      <c r="A28" s="98" t="s">
        <v>33</v>
      </c>
      <c r="B28" s="99" t="s">
        <v>287</v>
      </c>
      <c r="C28" s="84"/>
      <c r="D28" s="84"/>
      <c r="E28" s="84"/>
      <c r="F28" s="84"/>
      <c r="G28" s="84"/>
    </row>
    <row r="29" spans="1:7" x14ac:dyDescent="0.2">
      <c r="A29" s="105" t="s">
        <v>288</v>
      </c>
      <c r="B29" s="106" t="s">
        <v>289</v>
      </c>
      <c r="C29" s="107">
        <f>C38</f>
        <v>0</v>
      </c>
      <c r="D29" s="107">
        <f>D38</f>
        <v>0</v>
      </c>
      <c r="E29" s="107">
        <f>E38</f>
        <v>0</v>
      </c>
      <c r="F29" s="107">
        <f>F38</f>
        <v>0</v>
      </c>
      <c r="G29" s="107">
        <f>G38</f>
        <v>0</v>
      </c>
    </row>
    <row r="30" spans="1:7" x14ac:dyDescent="0.2">
      <c r="A30" s="85" t="s">
        <v>198</v>
      </c>
      <c r="B30" s="86" t="s">
        <v>290</v>
      </c>
      <c r="C30" s="80">
        <f>C31+C35</f>
        <v>0</v>
      </c>
      <c r="D30" s="80">
        <f>D31+D35</f>
        <v>0</v>
      </c>
      <c r="E30" s="80">
        <f>E31+E35</f>
        <v>0</v>
      </c>
      <c r="F30" s="80">
        <f>F31+F35</f>
        <v>0</v>
      </c>
      <c r="G30" s="80">
        <f>G31+G35</f>
        <v>0</v>
      </c>
    </row>
    <row r="31" spans="1:7" x14ac:dyDescent="0.2">
      <c r="A31" s="89" t="s">
        <v>79</v>
      </c>
      <c r="B31" s="90" t="s">
        <v>291</v>
      </c>
      <c r="C31" s="91">
        <f>C33+C34</f>
        <v>0</v>
      </c>
      <c r="D31" s="91">
        <f>D33+D34</f>
        <v>0</v>
      </c>
      <c r="E31" s="91">
        <f>E33+E34</f>
        <v>0</v>
      </c>
      <c r="F31" s="91">
        <f>F33+F34</f>
        <v>0</v>
      </c>
      <c r="G31" s="91">
        <f>G33+G34</f>
        <v>0</v>
      </c>
    </row>
    <row r="32" spans="1:7" x14ac:dyDescent="0.2">
      <c r="A32" s="89"/>
      <c r="B32" s="90" t="s">
        <v>292</v>
      </c>
      <c r="C32" s="91"/>
      <c r="D32" s="91"/>
      <c r="E32" s="91"/>
      <c r="F32" s="91"/>
      <c r="G32" s="91"/>
    </row>
    <row r="33" spans="1:7" ht="25.5" customHeight="1" x14ac:dyDescent="0.2">
      <c r="A33" s="89" t="s">
        <v>81</v>
      </c>
      <c r="B33" s="92" t="s">
        <v>293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x14ac:dyDescent="0.2">
      <c r="A34" s="89" t="s">
        <v>102</v>
      </c>
      <c r="B34" s="90" t="s">
        <v>294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2">
      <c r="A35" s="89" t="s">
        <v>181</v>
      </c>
      <c r="B35" s="90" t="s">
        <v>295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">
      <c r="A36" s="89"/>
      <c r="B36" s="90" t="s">
        <v>292</v>
      </c>
      <c r="C36" s="91"/>
      <c r="D36" s="91"/>
      <c r="E36" s="91"/>
      <c r="F36" s="91"/>
      <c r="G36" s="91"/>
    </row>
    <row r="37" spans="1:7" x14ac:dyDescent="0.2">
      <c r="A37" s="108" t="s">
        <v>296</v>
      </c>
      <c r="B37" s="109" t="s">
        <v>297</v>
      </c>
      <c r="C37" s="110">
        <v>0</v>
      </c>
      <c r="D37" s="110">
        <v>0</v>
      </c>
      <c r="E37" s="110">
        <v>0</v>
      </c>
      <c r="F37" s="110">
        <v>0</v>
      </c>
      <c r="G37" s="110">
        <v>0</v>
      </c>
    </row>
    <row r="38" spans="1:7" x14ac:dyDescent="0.2">
      <c r="A38" s="105" t="s">
        <v>298</v>
      </c>
      <c r="B38" s="106" t="s">
        <v>299</v>
      </c>
      <c r="C38" s="111">
        <f>C40/0.8</f>
        <v>0</v>
      </c>
      <c r="D38" s="111">
        <f>D40/0.8</f>
        <v>0</v>
      </c>
      <c r="E38" s="111">
        <f>E40/0.8</f>
        <v>0</v>
      </c>
      <c r="F38" s="111">
        <f>F40/0.8</f>
        <v>0</v>
      </c>
      <c r="G38" s="111">
        <f>G40/0.8</f>
        <v>0</v>
      </c>
    </row>
    <row r="39" spans="1:7" x14ac:dyDescent="0.2">
      <c r="A39" s="112" t="s">
        <v>300</v>
      </c>
      <c r="B39" s="113" t="s">
        <v>301</v>
      </c>
      <c r="C39" s="114">
        <f>0.2*C38</f>
        <v>0</v>
      </c>
      <c r="D39" s="114">
        <f>0.2*D38</f>
        <v>0</v>
      </c>
      <c r="E39" s="114">
        <f>0.2*E38</f>
        <v>0</v>
      </c>
      <c r="F39" s="114">
        <f>0.2*F38</f>
        <v>0</v>
      </c>
      <c r="G39" s="114">
        <f>0.2*G38</f>
        <v>0</v>
      </c>
    </row>
    <row r="40" spans="1:7" x14ac:dyDescent="0.2">
      <c r="A40" s="105" t="s">
        <v>302</v>
      </c>
      <c r="B40" s="106" t="s">
        <v>303</v>
      </c>
      <c r="C40" s="111">
        <f>C41</f>
        <v>0</v>
      </c>
      <c r="D40" s="111">
        <f>D41</f>
        <v>0</v>
      </c>
      <c r="E40" s="111">
        <f>E41</f>
        <v>0</v>
      </c>
      <c r="F40" s="111">
        <f>F41</f>
        <v>0</v>
      </c>
      <c r="G40" s="111">
        <f>G41</f>
        <v>0</v>
      </c>
    </row>
    <row r="41" spans="1:7" x14ac:dyDescent="0.2">
      <c r="A41" s="105" t="s">
        <v>304</v>
      </c>
      <c r="B41" s="106" t="s">
        <v>305</v>
      </c>
      <c r="C41" s="111">
        <f>C46</f>
        <v>0</v>
      </c>
      <c r="D41" s="111">
        <f>D46</f>
        <v>0</v>
      </c>
      <c r="E41" s="111">
        <f>E46</f>
        <v>0</v>
      </c>
      <c r="F41" s="111">
        <f>F46</f>
        <v>0</v>
      </c>
      <c r="G41" s="111">
        <f>G46</f>
        <v>0</v>
      </c>
    </row>
    <row r="42" spans="1:7" x14ac:dyDescent="0.2">
      <c r="A42" s="115"/>
      <c r="B42" s="116" t="s">
        <v>268</v>
      </c>
      <c r="C42" s="117"/>
      <c r="D42" s="117"/>
      <c r="E42" s="117"/>
      <c r="F42" s="117"/>
      <c r="G42" s="117"/>
    </row>
    <row r="43" spans="1:7" x14ac:dyDescent="0.2">
      <c r="A43" s="89" t="s">
        <v>79</v>
      </c>
      <c r="B43" s="90" t="s">
        <v>306</v>
      </c>
      <c r="C43" s="91"/>
      <c r="D43" s="91"/>
      <c r="E43" s="91"/>
      <c r="F43" s="91"/>
      <c r="G43" s="91"/>
    </row>
    <row r="44" spans="1:7" x14ac:dyDescent="0.2">
      <c r="A44" s="89" t="s">
        <v>181</v>
      </c>
      <c r="B44" s="90" t="s">
        <v>307</v>
      </c>
      <c r="C44" s="91"/>
      <c r="D44" s="91"/>
      <c r="E44" s="91"/>
      <c r="F44" s="91"/>
      <c r="G44" s="91"/>
    </row>
    <row r="45" spans="1:7" x14ac:dyDescent="0.2">
      <c r="A45" s="89" t="s">
        <v>280</v>
      </c>
      <c r="B45" s="90" t="s">
        <v>308</v>
      </c>
      <c r="C45" s="91"/>
      <c r="D45" s="91"/>
      <c r="E45" s="91"/>
      <c r="F45" s="91"/>
      <c r="G45" s="91"/>
    </row>
    <row r="46" spans="1:7" x14ac:dyDescent="0.2">
      <c r="A46" s="98" t="s">
        <v>282</v>
      </c>
      <c r="B46" s="99" t="s">
        <v>309</v>
      </c>
      <c r="C46" s="118"/>
      <c r="D46" s="118"/>
      <c r="E46" s="118"/>
      <c r="F46" s="118"/>
      <c r="G46" s="118"/>
    </row>
    <row r="47" spans="1:7" x14ac:dyDescent="0.2">
      <c r="A47" s="85" t="s">
        <v>310</v>
      </c>
      <c r="B47" s="86" t="s">
        <v>311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</row>
    <row r="48" spans="1:7" x14ac:dyDescent="0.2">
      <c r="A48" s="89" t="s">
        <v>79</v>
      </c>
      <c r="B48" s="90" t="s">
        <v>312</v>
      </c>
      <c r="C48" s="91">
        <v>0</v>
      </c>
      <c r="D48" s="91">
        <v>0</v>
      </c>
      <c r="E48" s="91">
        <v>0</v>
      </c>
      <c r="F48" s="91">
        <v>0</v>
      </c>
      <c r="G48" s="91">
        <v>0</v>
      </c>
    </row>
    <row r="49" spans="1:7" x14ac:dyDescent="0.2">
      <c r="A49" s="89" t="s">
        <v>181</v>
      </c>
      <c r="B49" s="90" t="s">
        <v>313</v>
      </c>
      <c r="C49" s="91">
        <v>0</v>
      </c>
      <c r="D49" s="91">
        <v>0</v>
      </c>
      <c r="E49" s="91">
        <v>0</v>
      </c>
      <c r="F49" s="91">
        <v>0</v>
      </c>
      <c r="G49" s="91">
        <v>0</v>
      </c>
    </row>
    <row r="50" spans="1:7" x14ac:dyDescent="0.2">
      <c r="A50" s="98"/>
      <c r="B50" s="99" t="s">
        <v>314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</row>
    <row r="51" spans="1:7" x14ac:dyDescent="0.2">
      <c r="A51" s="85" t="s">
        <v>315</v>
      </c>
      <c r="B51" s="86" t="s">
        <v>316</v>
      </c>
      <c r="C51" s="80">
        <v>0</v>
      </c>
      <c r="D51" s="80">
        <v>0</v>
      </c>
      <c r="E51" s="80">
        <v>0</v>
      </c>
      <c r="F51" s="80">
        <v>0</v>
      </c>
      <c r="G51" s="80">
        <v>0</v>
      </c>
    </row>
    <row r="52" spans="1:7" x14ac:dyDescent="0.2">
      <c r="A52" s="89" t="s">
        <v>79</v>
      </c>
      <c r="B52" s="90" t="s">
        <v>317</v>
      </c>
      <c r="C52" s="91">
        <v>0</v>
      </c>
      <c r="D52" s="91">
        <v>0</v>
      </c>
      <c r="E52" s="91">
        <v>0</v>
      </c>
      <c r="F52" s="91">
        <v>0</v>
      </c>
      <c r="G52" s="91">
        <v>0</v>
      </c>
    </row>
    <row r="53" spans="1:7" x14ac:dyDescent="0.2">
      <c r="A53" s="89" t="s">
        <v>181</v>
      </c>
      <c r="B53" s="90" t="s">
        <v>318</v>
      </c>
      <c r="C53" s="91">
        <v>0</v>
      </c>
      <c r="D53" s="91">
        <v>0</v>
      </c>
      <c r="E53" s="91">
        <v>0</v>
      </c>
      <c r="F53" s="91">
        <v>0</v>
      </c>
      <c r="G53" s="91">
        <v>0</v>
      </c>
    </row>
    <row r="54" spans="1:7" x14ac:dyDescent="0.2">
      <c r="A54" s="98"/>
      <c r="B54" s="99" t="s">
        <v>314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</row>
    <row r="55" spans="1:7" x14ac:dyDescent="0.2">
      <c r="A55" s="85" t="s">
        <v>319</v>
      </c>
      <c r="B55" s="86" t="s">
        <v>320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</row>
    <row r="56" spans="1:7" x14ac:dyDescent="0.2">
      <c r="A56" s="89"/>
      <c r="B56" s="90" t="s">
        <v>321</v>
      </c>
      <c r="C56" s="91"/>
      <c r="D56" s="91"/>
      <c r="E56" s="91"/>
      <c r="F56" s="91"/>
      <c r="G56" s="91"/>
    </row>
    <row r="57" spans="1:7" x14ac:dyDescent="0.2">
      <c r="A57" s="89" t="s">
        <v>79</v>
      </c>
      <c r="B57" s="90" t="s">
        <v>322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</row>
    <row r="58" spans="1:7" x14ac:dyDescent="0.2">
      <c r="A58" s="89" t="s">
        <v>81</v>
      </c>
      <c r="B58" s="90" t="s">
        <v>323</v>
      </c>
      <c r="C58" s="91"/>
      <c r="D58" s="91"/>
      <c r="E58" s="91"/>
      <c r="F58" s="91"/>
      <c r="G58" s="91"/>
    </row>
    <row r="59" spans="1:7" x14ac:dyDescent="0.2">
      <c r="A59" s="98" t="s">
        <v>181</v>
      </c>
      <c r="B59" s="99" t="s">
        <v>324</v>
      </c>
      <c r="C59" s="84">
        <v>0</v>
      </c>
      <c r="D59" s="84">
        <v>0</v>
      </c>
      <c r="E59" s="84">
        <v>0</v>
      </c>
      <c r="F59" s="84">
        <v>0</v>
      </c>
      <c r="G59" s="84">
        <v>0</v>
      </c>
    </row>
    <row r="60" spans="1:7" x14ac:dyDescent="0.2">
      <c r="A60" s="85" t="s">
        <v>325</v>
      </c>
      <c r="B60" s="86" t="s">
        <v>326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</row>
    <row r="61" spans="1:7" x14ac:dyDescent="0.2">
      <c r="A61" s="89"/>
      <c r="B61" s="90" t="s">
        <v>327</v>
      </c>
      <c r="C61" s="91"/>
      <c r="D61" s="91"/>
      <c r="E61" s="91"/>
      <c r="F61" s="91"/>
      <c r="G61" s="91"/>
    </row>
    <row r="62" spans="1:7" x14ac:dyDescent="0.2">
      <c r="A62" s="89" t="s">
        <v>79</v>
      </c>
      <c r="B62" s="90" t="s">
        <v>328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</row>
    <row r="63" spans="1:7" x14ac:dyDescent="0.2">
      <c r="A63" s="89" t="s">
        <v>81</v>
      </c>
      <c r="B63" s="90" t="s">
        <v>323</v>
      </c>
      <c r="C63" s="91"/>
      <c r="D63" s="91"/>
      <c r="E63" s="91"/>
      <c r="F63" s="91"/>
      <c r="G63" s="91"/>
    </row>
    <row r="64" spans="1:7" x14ac:dyDescent="0.2">
      <c r="A64" s="98" t="s">
        <v>181</v>
      </c>
      <c r="B64" s="99" t="s">
        <v>324</v>
      </c>
      <c r="C64" s="84">
        <v>0</v>
      </c>
      <c r="D64" s="84">
        <v>0</v>
      </c>
      <c r="E64" s="84">
        <v>0</v>
      </c>
      <c r="F64" s="84">
        <v>0</v>
      </c>
      <c r="G64" s="84">
        <v>0</v>
      </c>
    </row>
    <row r="65" spans="1:7" x14ac:dyDescent="0.2">
      <c r="A65" s="105" t="s">
        <v>329</v>
      </c>
      <c r="B65" s="106" t="s">
        <v>330</v>
      </c>
      <c r="C65" s="119">
        <v>0</v>
      </c>
      <c r="D65" s="119">
        <v>0</v>
      </c>
      <c r="E65" s="119">
        <v>0</v>
      </c>
      <c r="F65" s="119">
        <v>0</v>
      </c>
      <c r="G65" s="119">
        <v>0</v>
      </c>
    </row>
    <row r="66" spans="1:7" x14ac:dyDescent="0.2">
      <c r="A66" s="85" t="s">
        <v>331</v>
      </c>
      <c r="B66" s="86" t="s">
        <v>332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</row>
    <row r="67" spans="1:7" x14ac:dyDescent="0.2">
      <c r="A67" s="89" t="s">
        <v>79</v>
      </c>
      <c r="B67" s="90" t="s">
        <v>333</v>
      </c>
      <c r="C67" s="91">
        <v>0</v>
      </c>
      <c r="D67" s="91">
        <v>0</v>
      </c>
      <c r="E67" s="91">
        <v>0</v>
      </c>
      <c r="F67" s="91">
        <v>0</v>
      </c>
      <c r="G67" s="91">
        <v>0</v>
      </c>
    </row>
    <row r="68" spans="1:7" x14ac:dyDescent="0.2">
      <c r="A68" s="98" t="s">
        <v>181</v>
      </c>
      <c r="B68" s="99" t="s">
        <v>334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</row>
    <row r="69" spans="1:7" x14ac:dyDescent="0.2">
      <c r="A69" s="105" t="s">
        <v>335</v>
      </c>
      <c r="B69" s="106" t="s">
        <v>336</v>
      </c>
      <c r="C69" s="119">
        <v>0</v>
      </c>
      <c r="D69" s="119">
        <v>0</v>
      </c>
      <c r="E69" s="119">
        <v>0</v>
      </c>
      <c r="F69" s="119">
        <v>0</v>
      </c>
      <c r="G69" s="119">
        <v>0</v>
      </c>
    </row>
    <row r="70" spans="1:7" x14ac:dyDescent="0.2">
      <c r="A70" s="85" t="s">
        <v>337</v>
      </c>
      <c r="B70" s="86" t="s">
        <v>338</v>
      </c>
      <c r="C70" s="87"/>
      <c r="D70" s="87"/>
      <c r="E70" s="87"/>
      <c r="F70" s="87"/>
      <c r="G70" s="87"/>
    </row>
    <row r="71" spans="1:7" x14ac:dyDescent="0.2">
      <c r="A71" s="98"/>
      <c r="B71" s="99" t="s">
        <v>323</v>
      </c>
      <c r="C71" s="84"/>
      <c r="D71" s="84"/>
      <c r="E71" s="84"/>
      <c r="F71" s="84"/>
      <c r="G71" s="84"/>
    </row>
    <row r="72" spans="1:7" ht="38.25" customHeight="1" x14ac:dyDescent="0.2">
      <c r="A72" s="105" t="s">
        <v>337</v>
      </c>
      <c r="B72" s="120" t="s">
        <v>339</v>
      </c>
      <c r="C72" s="111">
        <f>C9+C31+C49+C52+C55+C69+C68+C65</f>
        <v>0</v>
      </c>
      <c r="D72" s="111">
        <f>D9+D31+D49+D52+D55+D69+D68+D65</f>
        <v>0</v>
      </c>
      <c r="E72" s="111">
        <f>E9+E31+E49+E52+E55+E69+E68+E65</f>
        <v>0</v>
      </c>
      <c r="F72" s="111">
        <f>F9+F31+F49+F52+F55+F69+F68+F65</f>
        <v>0</v>
      </c>
      <c r="G72" s="111">
        <f>G9+G31+G49+G52+G55+G69+G68+G65</f>
        <v>0</v>
      </c>
    </row>
    <row r="73" spans="1:7" ht="38.25" customHeight="1" x14ac:dyDescent="0.2">
      <c r="A73" s="85" t="s">
        <v>340</v>
      </c>
      <c r="B73" s="121" t="s">
        <v>341</v>
      </c>
      <c r="C73" s="111">
        <f>C15-C22+C35+C48+C53+C60+C67+C70+C41</f>
        <v>0</v>
      </c>
      <c r="D73" s="111">
        <f>D15-D22+D35+D48+D53+D60+D67+D70+D41</f>
        <v>0</v>
      </c>
      <c r="E73" s="111">
        <f>E15-E22+E35+E48+E53+E60+E67+E70+E41</f>
        <v>0</v>
      </c>
      <c r="F73" s="111">
        <f>F15-F22+F35+F48+F53+F60+F67+F70+F41</f>
        <v>0</v>
      </c>
      <c r="G73" s="111">
        <f>G15-G22+G35+G48+G53+G60+G67+G70+G41</f>
        <v>0</v>
      </c>
    </row>
    <row r="74" spans="1:7" ht="25.5" customHeight="1" x14ac:dyDescent="0.2">
      <c r="A74" s="122"/>
      <c r="B74" s="123" t="s">
        <v>342</v>
      </c>
      <c r="C74" s="111">
        <f>C72-C73</f>
        <v>0</v>
      </c>
      <c r="D74" s="111">
        <f>D72-D73</f>
        <v>0</v>
      </c>
      <c r="E74" s="111">
        <f>E72-E73</f>
        <v>0</v>
      </c>
      <c r="F74" s="111">
        <f>F72-F73</f>
        <v>0</v>
      </c>
      <c r="G74" s="111">
        <f>G72-G73</f>
        <v>0</v>
      </c>
    </row>
    <row r="75" spans="1:7" x14ac:dyDescent="0.2">
      <c r="A75" s="124"/>
      <c r="B75" s="125"/>
      <c r="C75" s="126"/>
      <c r="D75" s="126"/>
      <c r="E75" s="126"/>
      <c r="F75" s="126"/>
      <c r="G75" s="126"/>
    </row>
    <row r="76" spans="1:7" x14ac:dyDescent="0.2">
      <c r="A76" s="85"/>
      <c r="B76" s="86" t="s">
        <v>343</v>
      </c>
      <c r="C76" s="80"/>
      <c r="D76" s="80"/>
      <c r="E76" s="80"/>
      <c r="F76" s="80"/>
      <c r="G76" s="80"/>
    </row>
    <row r="77" spans="1:7" x14ac:dyDescent="0.2">
      <c r="A77" s="89" t="s">
        <v>79</v>
      </c>
      <c r="B77" s="90" t="s">
        <v>344</v>
      </c>
      <c r="C77" s="127">
        <f>C38+C22</f>
        <v>0</v>
      </c>
      <c r="D77" s="127">
        <f>D38+D22</f>
        <v>0</v>
      </c>
      <c r="E77" s="127">
        <f>E38+E22</f>
        <v>0</v>
      </c>
      <c r="F77" s="127">
        <f>F38+F22</f>
        <v>0</v>
      </c>
      <c r="G77" s="127">
        <f>G38+G22</f>
        <v>0</v>
      </c>
    </row>
    <row r="78" spans="1:7" x14ac:dyDescent="0.2">
      <c r="A78" s="89" t="s">
        <v>181</v>
      </c>
      <c r="B78" s="90" t="s">
        <v>345</v>
      </c>
      <c r="C78" s="91"/>
      <c r="D78" s="91"/>
      <c r="E78" s="91"/>
      <c r="F78" s="91"/>
      <c r="G78" s="91"/>
    </row>
    <row r="79" spans="1:7" x14ac:dyDescent="0.2">
      <c r="A79" s="98" t="s">
        <v>280</v>
      </c>
      <c r="B79" s="99" t="s">
        <v>346</v>
      </c>
      <c r="C79" s="84"/>
      <c r="D79" s="128"/>
      <c r="E79" s="128"/>
      <c r="F79" s="128"/>
      <c r="G79" s="128"/>
    </row>
    <row r="80" spans="1:7" s="129" customFormat="1" ht="18.75" customHeight="1" x14ac:dyDescent="0.2">
      <c r="B80" s="129" t="s">
        <v>347</v>
      </c>
    </row>
  </sheetData>
  <sheetProtection selectLockedCells="1" selectUnlockedCells="1"/>
  <customSheetViews>
    <customSheetView guid="{02AA7907-AC7D-4877-BA18-8288788C0E73}" scale="70" showPageBreaks="1" fitToPage="1" printArea="1" topLeftCell="A34">
      <selection activeCell="F24" sqref="F24"/>
      <pageMargins left="0.25" right="0.25" top="0.75" bottom="0.75" header="0.51180555555555551" footer="0.51180555555555551"/>
      <pageSetup paperSize="9" scale="78" firstPageNumber="0" fitToHeight="2" orientation="portrait" horizontalDpi="300" verticalDpi="300" r:id="rId1"/>
      <headerFooter alignWithMargins="0"/>
    </customSheetView>
    <customSheetView guid="{D8FEE9B6-A071-49EA-A2D2-F8B861CE2C9A}" scale="70" showPageBreaks="1" fitToPage="1" printArea="1">
      <selection activeCell="F24" sqref="F24"/>
      <pageMargins left="0.25" right="0.25" top="0.75" bottom="0.75" header="0.51180555555555551" footer="0.51180555555555551"/>
      <pageSetup paperSize="9" scale="78" firstPageNumber="0" fitToHeight="2" orientation="portrait" horizontalDpi="300" verticalDpi="300" r:id="rId2"/>
      <headerFooter alignWithMargins="0"/>
    </customSheetView>
    <customSheetView guid="{80A660C9-9544-4AE9-9C96-2841AD711E7F}" scale="70" showPageBreaks="1" fitToPage="1" printArea="1">
      <selection activeCell="F24" sqref="F24"/>
      <pageMargins left="0.25" right="0.25" top="0.75" bottom="0.75" header="0.51180555555555551" footer="0.51180555555555551"/>
      <pageSetup paperSize="9" scale="10" firstPageNumber="0" fitToHeight="2" orientation="portrait" horizontalDpi="300" verticalDpi="300" r:id="rId3"/>
      <headerFooter alignWithMargins="0"/>
    </customSheetView>
    <customSheetView guid="{F0A72A86-7CCE-814D-966C-C9E2EE0B05A9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7D456149-29C2-3441-92C5-835E84ECA886}" showRuler="0">
      <pageMargins left="0.75" right="0.75" top="1" bottom="1" header="0.5" footer="0.5"/>
    </customSheetView>
    <customSheetView guid="{54F7F2B1-D3B4-4CB1-8EF0-506A28ABFBC3}" scale="70" showPageBreaks="1" fitToPage="1" printArea="1">
      <selection activeCell="F24" sqref="F24"/>
      <pageMargins left="0.25" right="0.25" top="0.75" bottom="0.75" header="0.51180555555555551" footer="0.51180555555555551"/>
      <pageSetup paperSize="9" scale="10" firstPageNumber="0" fitToHeight="2" orientation="portrait" horizontalDpi="300" verticalDpi="300" r:id="rId4"/>
      <headerFooter alignWithMargins="0"/>
    </customSheetView>
  </customSheetViews>
  <mergeCells count="4">
    <mergeCell ref="D1:G1"/>
    <mergeCell ref="A3:G3"/>
    <mergeCell ref="A6:A7"/>
    <mergeCell ref="B6:B7"/>
  </mergeCells>
  <pageMargins left="0.25" right="0.25" top="0.75" bottom="0.75" header="0.51180555555555551" footer="0.51180555555555551"/>
  <pageSetup paperSize="9" scale="78" firstPageNumber="0" fitToHeight="2" orientation="portrait" horizontalDpi="300" verticalDpi="300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42</vt:i4>
      </vt:variant>
    </vt:vector>
  </HeadingPairs>
  <TitlesOfParts>
    <vt:vector size="46" baseType="lpstr">
      <vt:lpstr>1 форма  2017</vt:lpstr>
      <vt:lpstr>1 форма  2021</vt:lpstr>
      <vt:lpstr>Источники финансирования</vt:lpstr>
      <vt:lpstr>фин.план</vt:lpstr>
      <vt:lpstr>'1 форма  2021'!Excel_BuiltIn__FilterDatabase</vt:lpstr>
      <vt:lpstr>'1 форма  2017'!Z_2F442E86_7359_4CF7_B038_F1F688F5E3D8_.wvu.PrintArea</vt:lpstr>
      <vt:lpstr>'1 форма  2021'!Z_2F442E86_7359_4CF7_B038_F1F688F5E3D8_.wvu.PrintArea</vt:lpstr>
      <vt:lpstr>фин.план!Z_2F442E86_7359_4CF7_B038_F1F688F5E3D8_.wvu.PrintArea</vt:lpstr>
      <vt:lpstr>'1 форма  2017'!Z_2F442E86_7359_4CF7_B038_F1F688F5E3D8_.wvu.PrintTitles</vt:lpstr>
      <vt:lpstr>'1 форма  2021'!Z_2F442E86_7359_4CF7_B038_F1F688F5E3D8_.wvu.PrintTitles</vt:lpstr>
      <vt:lpstr>'1 форма  2017'!Z_2F442E86_7359_4CF7_B038_F1F688F5E3D8_.wvu.Rows</vt:lpstr>
      <vt:lpstr>'Источники финансирования'!Z_2F442E86_7359_4CF7_B038_F1F688F5E3D8_.wvu.Rows</vt:lpstr>
      <vt:lpstr>'1 форма  2017'!Z_8CC964D6_1379_4F80_AC5F_8B9FA73E3DE0_.wvu.PrintArea</vt:lpstr>
      <vt:lpstr>'1 форма  2021'!Z_8CC964D6_1379_4F80_AC5F_8B9FA73E3DE0_.wvu.PrintArea</vt:lpstr>
      <vt:lpstr>фин.план!Z_8CC964D6_1379_4F80_AC5F_8B9FA73E3DE0_.wvu.PrintArea</vt:lpstr>
      <vt:lpstr>'1 форма  2017'!Z_8CC964D6_1379_4F80_AC5F_8B9FA73E3DE0_.wvu.PrintTitles</vt:lpstr>
      <vt:lpstr>'1 форма  2021'!Z_8CC964D6_1379_4F80_AC5F_8B9FA73E3DE0_.wvu.PrintTitles</vt:lpstr>
      <vt:lpstr>'1 форма  2017'!Z_8CC964D6_1379_4F80_AC5F_8B9FA73E3DE0_.wvu.Rows</vt:lpstr>
      <vt:lpstr>'Источники финансирования'!Z_8CC964D6_1379_4F80_AC5F_8B9FA73E3DE0_.wvu.Rows</vt:lpstr>
      <vt:lpstr>'1 форма  2021'!Z_B2ACA33B_8507_45BE_9440_0F11DE8B18C3_.wvu.FilterData</vt:lpstr>
      <vt:lpstr>'1 форма  2017'!Z_B2ACA33B_8507_45BE_9440_0F11DE8B18C3_.wvu.PrintArea</vt:lpstr>
      <vt:lpstr>'1 форма  2021'!Z_B2ACA33B_8507_45BE_9440_0F11DE8B18C3_.wvu.PrintArea</vt:lpstr>
      <vt:lpstr>фин.план!Z_B2ACA33B_8507_45BE_9440_0F11DE8B18C3_.wvu.PrintArea</vt:lpstr>
      <vt:lpstr>'1 форма  2017'!Z_B2ACA33B_8507_45BE_9440_0F11DE8B18C3_.wvu.PrintTitles</vt:lpstr>
      <vt:lpstr>'1 форма  2021'!Z_B2ACA33B_8507_45BE_9440_0F11DE8B18C3_.wvu.PrintTitles</vt:lpstr>
      <vt:lpstr>'1 форма  2017'!Z_B2ACA33B_8507_45BE_9440_0F11DE8B18C3_.wvu.Rows</vt:lpstr>
      <vt:lpstr>'Источники финансирования'!Z_B2ACA33B_8507_45BE_9440_0F11DE8B18C3_.wvu.Rows</vt:lpstr>
      <vt:lpstr>'1 форма  2017'!Z_D01D5312_0482_4437_B751_9C63DA9CDD12_.wvu.PrintArea</vt:lpstr>
      <vt:lpstr>'1 форма  2021'!Z_D01D5312_0482_4437_B751_9C63DA9CDD12_.wvu.PrintArea</vt:lpstr>
      <vt:lpstr>фин.план!Z_D01D5312_0482_4437_B751_9C63DA9CDD12_.wvu.PrintArea</vt:lpstr>
      <vt:lpstr>'1 форма  2017'!Z_D01D5312_0482_4437_B751_9C63DA9CDD12_.wvu.PrintTitles</vt:lpstr>
      <vt:lpstr>'1 форма  2021'!Z_D01D5312_0482_4437_B751_9C63DA9CDD12_.wvu.PrintTitles</vt:lpstr>
      <vt:lpstr>'1 форма  2017'!Z_D01D5312_0482_4437_B751_9C63DA9CDD12_.wvu.Rows</vt:lpstr>
      <vt:lpstr>'Источники финансирования'!Z_D01D5312_0482_4437_B751_9C63DA9CDD12_.wvu.Rows</vt:lpstr>
      <vt:lpstr>'1 форма  2017'!Z_FC8E92D4_74B0_4656_9D54_36124FE86253_.wvu.PrintArea</vt:lpstr>
      <vt:lpstr>'1 форма  2021'!Z_FC8E92D4_74B0_4656_9D54_36124FE86253_.wvu.PrintArea</vt:lpstr>
      <vt:lpstr>фин.план!Z_FC8E92D4_74B0_4656_9D54_36124FE86253_.wvu.PrintArea</vt:lpstr>
      <vt:lpstr>'1 форма  2017'!Z_FC8E92D4_74B0_4656_9D54_36124FE86253_.wvu.PrintTitles</vt:lpstr>
      <vt:lpstr>'1 форма  2021'!Z_FC8E92D4_74B0_4656_9D54_36124FE86253_.wvu.PrintTitles</vt:lpstr>
      <vt:lpstr>'1 форма  2017'!Z_FC8E92D4_74B0_4656_9D54_36124FE86253_.wvu.Rows</vt:lpstr>
      <vt:lpstr>'Источники финансирования'!Z_FC8E92D4_74B0_4656_9D54_36124FE86253_.wvu.Rows</vt:lpstr>
      <vt:lpstr>'1 форма  2017'!Заголовки_для_печати</vt:lpstr>
      <vt:lpstr>'1 форма  2021'!Заголовки_для_печати</vt:lpstr>
      <vt:lpstr>'1 форма  2017'!Область_печати</vt:lpstr>
      <vt:lpstr>'1 форма  2021'!Область_печати</vt:lpstr>
      <vt:lpstr>фин.план!Область_печати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 Николай Сергеевич</dc:creator>
  <cp:lastModifiedBy>Соколова Елена Владимировна</cp:lastModifiedBy>
  <cp:lastPrinted>2022-03-01T06:13:52Z</cp:lastPrinted>
  <dcterms:created xsi:type="dcterms:W3CDTF">2020-01-11T04:39:20Z</dcterms:created>
  <dcterms:modified xsi:type="dcterms:W3CDTF">2022-03-01T07:53:54Z</dcterms:modified>
</cp:coreProperties>
</file>